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Eigene Dateien\Website\"/>
    </mc:Choice>
  </mc:AlternateContent>
  <xr:revisionPtr revIDLastSave="0" documentId="8_{67128063-557E-4CD5-ACD0-04E6CF54771A}" xr6:coauthVersionLast="47" xr6:coauthVersionMax="47" xr10:uidLastSave="{00000000-0000-0000-0000-000000000000}"/>
  <workbookProtection workbookAlgorithmName="SHA-512" workbookHashValue="OAt1v6P7O1TIF+fApbAUwVgRu6IRcjqdeLRXuBf1gKZHFhHW9pz1S3y49zZS9tOGiTGpatSXtehInPZsofNX+w==" workbookSaltValue="9Mvv/42MMI83DwI+kL5yAQ==" workbookSpinCount="100000" lockStructure="1"/>
  <bookViews>
    <workbookView xWindow="-98" yWindow="-98" windowWidth="19396" windowHeight="10395" xr2:uid="{00000000-000D-0000-FFFF-FFFF00000000}"/>
  </bookViews>
  <sheets>
    <sheet name=" Budget 2024" sheetId="1" r:id="rId1"/>
    <sheet name="Schlussrechnung 2024" sheetId="3" r:id="rId2"/>
    <sheet name="Kennzahlen" sheetId="2" state="hidden" r:id="rId3"/>
  </sheets>
  <definedNames>
    <definedName name="_xlnm.Print_Area" localSheetId="0">' Budget 2024'!$A$1:$D$45</definedName>
    <definedName name="_xlnm.Print_Area" localSheetId="1">'Schlussrechnung 2024'!$A$1:$E$51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D44" i="3" l="1"/>
  <c r="D22" i="3"/>
  <c r="C40" i="3"/>
  <c r="C41" i="3"/>
  <c r="C42" i="3"/>
  <c r="C43" i="3"/>
  <c r="C39" i="3"/>
  <c r="C33" i="3"/>
  <c r="C25" i="3"/>
  <c r="C26" i="3"/>
  <c r="C24" i="3"/>
  <c r="C16" i="3"/>
  <c r="C17" i="3"/>
  <c r="C18" i="3"/>
  <c r="C19" i="3"/>
  <c r="C20" i="3"/>
  <c r="C21" i="3"/>
  <c r="C15" i="3"/>
  <c r="D45" i="3" l="1"/>
  <c r="D47" i="3" s="1"/>
  <c r="D34" i="3"/>
  <c r="D31" i="3"/>
  <c r="D27" i="3"/>
  <c r="D35" i="3" s="1"/>
  <c r="D48" i="3" s="1"/>
  <c r="D50" i="3" l="1"/>
  <c r="D36" i="3"/>
  <c r="C45" i="1"/>
  <c r="C47" i="3" s="1"/>
  <c r="C44" i="1"/>
  <c r="C34" i="1"/>
  <c r="C27" i="1"/>
  <c r="C22" i="1"/>
  <c r="C22" i="3" l="1"/>
  <c r="C27" i="3" l="1"/>
  <c r="B11" i="2" l="1"/>
  <c r="B10" i="2"/>
  <c r="B34" i="2"/>
  <c r="B33" i="2"/>
  <c r="B32" i="2"/>
  <c r="B31" i="2"/>
  <c r="B30" i="2"/>
  <c r="B6" i="2"/>
  <c r="B5" i="2"/>
  <c r="B12" i="2"/>
  <c r="C44" i="3"/>
  <c r="B4" i="2"/>
  <c r="B14" i="2" l="1"/>
  <c r="C34" i="3"/>
  <c r="C45" i="3" l="1"/>
  <c r="B35" i="2"/>
  <c r="C30" i="3" l="1"/>
  <c r="C29" i="3"/>
  <c r="C31" i="1"/>
  <c r="B13" i="2" s="1"/>
  <c r="C35" i="1" l="1"/>
  <c r="C31" i="3"/>
  <c r="C36" i="1" l="1"/>
  <c r="C36" i="3" s="1"/>
  <c r="B3" i="2"/>
  <c r="B15" i="2"/>
  <c r="C35" i="3"/>
  <c r="C48" i="3"/>
</calcChain>
</file>

<file path=xl/sharedStrings.xml><?xml version="1.0" encoding="utf-8"?>
<sst xmlns="http://schemas.openxmlformats.org/spreadsheetml/2006/main" count="233" uniqueCount="105">
  <si>
    <t>Stadt Zürich</t>
  </si>
  <si>
    <t>Integrationsförderung</t>
  </si>
  <si>
    <t>Name des Projektes:</t>
  </si>
  <si>
    <t>…..</t>
  </si>
  <si>
    <t>Effektives Total angeben (Ferienwochen und Feiertage abziehen)</t>
  </si>
  <si>
    <t>Keine 1000er-Trennzeichen (') benützen!</t>
  </si>
  <si>
    <t>Budget</t>
  </si>
  <si>
    <t>CHF</t>
  </si>
  <si>
    <t>Personalkosten</t>
  </si>
  <si>
    <t>Projektleitung</t>
  </si>
  <si>
    <t>Kursleitende</t>
  </si>
  <si>
    <t>IF-Fachtreffen KursleiterInnen</t>
  </si>
  <si>
    <t>Kinderbetreuerinnen</t>
  </si>
  <si>
    <t>Sozialversicherungen</t>
  </si>
  <si>
    <t>Total Personalkosten</t>
  </si>
  <si>
    <t>Infrastrukturkosten</t>
  </si>
  <si>
    <t>Kursräume</t>
  </si>
  <si>
    <t>Räume für Kinderbetreuung</t>
  </si>
  <si>
    <t>Total Infrastrukturkosten</t>
  </si>
  <si>
    <t>Produktionskosten</t>
  </si>
  <si>
    <t>Werbung/Ausschreibung</t>
  </si>
  <si>
    <t>Total Produktionskosten</t>
  </si>
  <si>
    <t>Übrige Kosten</t>
  </si>
  <si>
    <t>Total Ausgaben</t>
  </si>
  <si>
    <t>Vollkosten pro Lektion</t>
  </si>
  <si>
    <t>Die Vollkosten pro Lektion werden automatisch berechnet.</t>
  </si>
  <si>
    <t>Einnahmen Kursbeiträge</t>
  </si>
  <si>
    <t>Einnahmen Kinderbetreuung</t>
  </si>
  <si>
    <t>Eigenleistungen Trägerschaft</t>
  </si>
  <si>
    <t>Beiträge Dritter</t>
  </si>
  <si>
    <t>Deklarieren</t>
  </si>
  <si>
    <t>Beantragter SPK-Beitrag</t>
  </si>
  <si>
    <t>Beantragter Beitrag pro Lektion</t>
  </si>
  <si>
    <t>Der beantragte Beitrag pro Lektion wird automatisch berechnet.</t>
  </si>
  <si>
    <t>Total Einnahmen</t>
  </si>
  <si>
    <t>Abkürzungen:</t>
  </si>
  <si>
    <t>KL</t>
  </si>
  <si>
    <t>Kursteilnehmende</t>
  </si>
  <si>
    <t>TN</t>
  </si>
  <si>
    <t>Lernfeedback</t>
  </si>
  <si>
    <t>LFB</t>
  </si>
  <si>
    <t>Sprachförderkredit</t>
  </si>
  <si>
    <t>SPK</t>
  </si>
  <si>
    <t>Total Übrige Kosten</t>
  </si>
  <si>
    <t>Budget-Kennzahlen</t>
  </si>
  <si>
    <t>Anzahl Kurse: (nur Zahl angeben)</t>
  </si>
  <si>
    <t>%-Anteil Sozialversicherung von Lohnsumme</t>
  </si>
  <si>
    <t>%-Anteil PL und ADM von Lohnsumme</t>
  </si>
  <si>
    <t>Total Kosten</t>
  </si>
  <si>
    <t>Kostenverteilung</t>
  </si>
  <si>
    <t>CHF Overhead pro Lektion (Büro/Tel/IT etc.)</t>
  </si>
  <si>
    <t>CHF Vollkosten pro Kurs</t>
  </si>
  <si>
    <t>Finanzierung</t>
  </si>
  <si>
    <t>Einnahmen TN</t>
  </si>
  <si>
    <t>Einnahmen Kibe</t>
  </si>
  <si>
    <t>EL TS</t>
  </si>
  <si>
    <t>Bruttolohn exkl. Arbeitgeberanteil Sozialversicherungen</t>
  </si>
  <si>
    <t>Anzahl Lektionen: (nur Zahl angeben)</t>
  </si>
  <si>
    <t>Budgetperiode:</t>
  </si>
  <si>
    <t>Personalkosten PL und Admin</t>
  </si>
  <si>
    <t>Personalkosten KL und Kibe</t>
  </si>
  <si>
    <t>(evt. Personelle Overheadkosten dazu addieren)</t>
  </si>
  <si>
    <t>Spezielles</t>
  </si>
  <si>
    <t>TN-Kopien, Verbrauchsmaterial Kurs</t>
  </si>
  <si>
    <t>IF</t>
  </si>
  <si>
    <t xml:space="preserve">Overhead (Büromiete, Betriebskosten, IT) </t>
  </si>
  <si>
    <t>Overhead (weitere Personalkosten)</t>
  </si>
  <si>
    <t>HR, Lohnbuchhaltung etc. (nur relevant für grosse Anbieter); Bruttolohn exkl. Arbeitgeberanteil Sozialversicherungen</t>
  </si>
  <si>
    <t>Arbeitgeberanteil Sozialversicherungen aller oben aufgeführten Personalkosten (Prozentsätze aufführen)</t>
  </si>
  <si>
    <t>KursleiterInnen</t>
  </si>
  <si>
    <t>Projektadministration</t>
  </si>
  <si>
    <t>Projektbezogener Anteil</t>
  </si>
  <si>
    <t>Anz. Tage bzw. Std. x Raumkosten</t>
  </si>
  <si>
    <t>Kinderbetreuung</t>
  </si>
  <si>
    <t>Kibe</t>
  </si>
  <si>
    <t>Max. CHF 6.- pro Lektion</t>
  </si>
  <si>
    <r>
      <t>Deklarieren; bspw. begründete Gerätemieten bei Spezialkursen oder Unkostenbeiträge an ehrenamtliche KL.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Keine Ausflugs-, Eventkosten u.Ä.</t>
    </r>
  </si>
  <si>
    <t>Allfällige Eigenleistungen (z.B. zur Verfügungstellen von Infrastruktur oder Arbeitszeit) können hier aufgeführt werden.</t>
  </si>
  <si>
    <t>Sprachförderkredit der Stadt Zürich</t>
  </si>
  <si>
    <t>Stadtentwicklung</t>
  </si>
  <si>
    <t>Anzahl Stunden x Stundenansatz brutto (exkl. Arbeitgeberanteil Sozialversicherungen)</t>
  </si>
  <si>
    <t>Pauschalentschädigung KL für den Besuch des obligatorischen IF-Fachtreffens (CHF 90.- pro KL und Anlass brutto, exkl. Arbeitgeberanteil Sozialversicherungen)</t>
  </si>
  <si>
    <t>Datum Budget (letzte Version):</t>
  </si>
  <si>
    <t xml:space="preserve">Berechnungsgrundlagen </t>
  </si>
  <si>
    <t>In Spalte D Berechnungsgrundlagen nachvollziehbar aufführen</t>
  </si>
  <si>
    <t>Berechnungsgrundlagen</t>
  </si>
  <si>
    <t>Name Trägerschaft:</t>
  </si>
  <si>
    <t>Beginn und Ende der Beitragsperiode (Datum)</t>
  </si>
  <si>
    <t>Anz. TN (nach Wohnsitz) x Kurspreis. Annahme gemäss Planung.</t>
  </si>
  <si>
    <t>Anz. Kinder (nach Wohnsitz) x Kibe-Preis. Annahme gemäss Planung.</t>
  </si>
  <si>
    <t>Anz. Lektionen x Lektionsansatz brutto (exkl. Arbeitgeberanteil Sozialversicherungen; bei mehreren KL Ø angeben) plus ggf. 4% Entschädigung für LFB (Formulare, Gespräche)</t>
  </si>
  <si>
    <t>Datum (vorliegende Version):</t>
  </si>
  <si>
    <t>durchgeführte Lektionen: (nur Zahl angeben)</t>
  </si>
  <si>
    <t>durchgeführte Kurse: (nur Zahl angeben)</t>
  </si>
  <si>
    <t>Berechnungsgrundlagen / allenfalls 
Bemerkungen zu Budgetdifferenz</t>
  </si>
  <si>
    <t>Rechnung</t>
  </si>
  <si>
    <t>SPK-Beitrag gem. Verfügung</t>
  </si>
  <si>
    <t>SPK-Beitrag pro Lektion</t>
  </si>
  <si>
    <t>Verlust (-) bzw. Einnahmeüberschuss (+)</t>
  </si>
  <si>
    <t xml:space="preserve">     Datum: </t>
  </si>
  <si>
    <t xml:space="preserve">     Unterschrift: </t>
  </si>
  <si>
    <t>Ausgaben</t>
  </si>
  <si>
    <t>Beantragter SPK-Beitrag = Ausgabentotal minus alle Einnahmen, Eigenleistungen und Beiträge Dritter.</t>
  </si>
  <si>
    <t>Budget und Finanzierungsplan 2024</t>
  </si>
  <si>
    <t>Schlussrechnung Beitragsjahr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</si>
</sst>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 vertical="top"/>
    </xf>
    <xf numFmtId="0" fontId="2" fillId="0" borderId="0" xfId="0" applyFont="1" applyProtection="1"/>
    <xf numFmtId="17" fontId="2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 vertical="top"/>
    </xf>
    <xf numFmtId="0" fontId="4" fillId="0" borderId="0" xfId="0" applyFont="1" applyProtection="1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2" fillId="2" borderId="3" xfId="0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3" fontId="9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3" fontId="9" fillId="2" borderId="3" xfId="0" applyNumberFormat="1" applyFont="1" applyFill="1" applyBorder="1" applyAlignment="1" applyProtection="1">
      <alignment vertical="center"/>
    </xf>
    <xf numFmtId="3" fontId="1" fillId="0" borderId="3" xfId="0" applyNumberFormat="1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3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3" fontId="9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vertical="center" wrapText="1"/>
    </xf>
    <xf numFmtId="3" fontId="1" fillId="2" borderId="3" xfId="0" applyNumberFormat="1" applyFont="1" applyFill="1" applyBorder="1" applyAlignment="1" applyProtection="1">
      <alignment vertical="center"/>
    </xf>
    <xf numFmtId="0" fontId="10" fillId="0" borderId="0" xfId="0" applyFont="1"/>
    <xf numFmtId="3" fontId="9" fillId="0" borderId="0" xfId="0" applyNumberFormat="1" applyFont="1"/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9" fillId="0" borderId="3" xfId="0" applyNumberFormat="1" applyFont="1" applyBorder="1"/>
    <xf numFmtId="0" fontId="9" fillId="0" borderId="3" xfId="0" applyFont="1" applyBorder="1"/>
    <xf numFmtId="0" fontId="10" fillId="0" borderId="3" xfId="0" applyFont="1" applyBorder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3" xfId="0" applyNumberFormat="1" applyFont="1" applyBorder="1" applyAlignment="1" applyProtection="1">
      <alignment vertical="center" wrapText="1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Alignment="1">
      <alignment wrapText="1"/>
    </xf>
    <xf numFmtId="0" fontId="0" fillId="0" borderId="0" xfId="0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/>
    <xf numFmtId="0" fontId="9" fillId="2" borderId="3" xfId="0" applyFont="1" applyFill="1" applyBorder="1" applyAlignment="1" applyProtection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3" fontId="10" fillId="2" borderId="2" xfId="0" applyNumberFormat="1" applyFont="1" applyFill="1" applyBorder="1" applyAlignment="1" applyProtection="1">
      <alignment vertical="center"/>
    </xf>
    <xf numFmtId="3" fontId="9" fillId="0" borderId="2" xfId="0" applyNumberFormat="1" applyFont="1" applyBorder="1" applyAlignment="1" applyProtection="1">
      <alignment vertical="center"/>
    </xf>
    <xf numFmtId="0" fontId="10" fillId="0" borderId="0" xfId="0" applyFont="1" applyBorder="1" applyAlignment="1"/>
    <xf numFmtId="0" fontId="0" fillId="0" borderId="0" xfId="0" applyBorder="1"/>
    <xf numFmtId="3" fontId="10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10" fillId="0" borderId="6" xfId="0" applyFont="1" applyBorder="1"/>
    <xf numFmtId="0" fontId="11" fillId="0" borderId="7" xfId="0" applyFont="1" applyBorder="1"/>
    <xf numFmtId="0" fontId="9" fillId="0" borderId="0" xfId="0" applyFont="1" applyBorder="1" applyAlignment="1" applyProtection="1">
      <alignment vertical="center"/>
    </xf>
    <xf numFmtId="3" fontId="11" fillId="0" borderId="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3" fontId="9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9" fillId="0" borderId="3" xfId="0" applyNumberFormat="1" applyFont="1" applyBorder="1" applyAlignment="1" applyProtection="1">
      <alignment vertical="center" wrapText="1"/>
    </xf>
    <xf numFmtId="3" fontId="10" fillId="0" borderId="3" xfId="0" applyNumberFormat="1" applyFont="1" applyBorder="1" applyAlignment="1" applyProtection="1">
      <alignment vertical="center" wrapText="1"/>
    </xf>
    <xf numFmtId="3" fontId="2" fillId="0" borderId="2" xfId="0" applyNumberFormat="1" applyFont="1" applyBorder="1" applyAlignment="1" applyProtection="1">
      <alignment vertical="center"/>
    </xf>
    <xf numFmtId="3" fontId="1" fillId="0" borderId="2" xfId="0" applyNumberFormat="1" applyFont="1" applyBorder="1" applyAlignment="1" applyProtection="1">
      <alignment vertical="center"/>
    </xf>
    <xf numFmtId="3" fontId="10" fillId="0" borderId="2" xfId="0" applyNumberFormat="1" applyFont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Border="1" applyAlignment="1" applyProtection="1">
      <alignment horizontal="right" vertical="center"/>
    </xf>
    <xf numFmtId="3" fontId="9" fillId="0" borderId="2" xfId="0" applyNumberFormat="1" applyFont="1" applyBorder="1" applyAlignment="1" applyProtection="1">
      <alignment horizontal="right" vertical="center"/>
    </xf>
    <xf numFmtId="3" fontId="9" fillId="0" borderId="3" xfId="0" applyNumberFormat="1" applyFont="1" applyBorder="1" applyProtection="1"/>
    <xf numFmtId="0" fontId="11" fillId="0" borderId="7" xfId="0" applyFont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4" borderId="1" xfId="0" applyFont="1" applyFill="1" applyBorder="1" applyAlignment="1" applyProtection="1">
      <alignment vertical="center"/>
    </xf>
    <xf numFmtId="0" fontId="9" fillId="4" borderId="2" xfId="0" applyFont="1" applyFill="1" applyBorder="1" applyAlignment="1">
      <alignment vertical="center"/>
    </xf>
    <xf numFmtId="14" fontId="2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Alignment="1"/>
    <xf numFmtId="0" fontId="1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1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9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1" fillId="2" borderId="3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9" fillId="0" borderId="3" xfId="0" applyFont="1" applyBorder="1" applyAlignment="1" applyProtection="1"/>
    <xf numFmtId="0" fontId="0" fillId="0" borderId="3" xfId="0" applyBorder="1" applyAlignment="1"/>
    <xf numFmtId="0" fontId="9" fillId="0" borderId="3" xfId="0" applyFont="1" applyBorder="1" applyAlignment="1"/>
    <xf numFmtId="0" fontId="2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</xf>
    <xf numFmtId="14" fontId="9" fillId="3" borderId="1" xfId="0" applyNumberFormat="1" applyFont="1" applyFill="1" applyBorder="1" applyAlignment="1" applyProtection="1">
      <alignment horizontal="left" vertical="center"/>
    </xf>
    <xf numFmtId="14" fontId="0" fillId="3" borderId="5" xfId="0" applyNumberFormat="1" applyFill="1" applyBorder="1" applyAlignment="1" applyProtection="1">
      <alignment horizontal="left" vertical="center"/>
    </xf>
    <xf numFmtId="14" fontId="0" fillId="3" borderId="2" xfId="0" applyNumberFormat="1" applyFill="1" applyBorder="1" applyAlignment="1" applyProtection="1">
      <alignment horizontal="left" vertical="center"/>
    </xf>
    <xf numFmtId="14" fontId="9" fillId="3" borderId="1" xfId="0" applyNumberFormat="1" applyFont="1" applyFill="1" applyBorder="1" applyAlignment="1" applyProtection="1">
      <alignment horizontal="left" vertical="center"/>
      <protection locked="0"/>
    </xf>
    <xf numFmtId="0" fontId="10" fillId="3" borderId="1" xfId="0" applyNumberFormat="1" applyFont="1" applyFill="1" applyBorder="1" applyAlignment="1" applyProtection="1">
      <alignment horizontal="left" vertical="center"/>
    </xf>
    <xf numFmtId="0" fontId="11" fillId="3" borderId="5" xfId="0" applyNumberFormat="1" applyFont="1" applyFill="1" applyBorder="1" applyAlignment="1" applyProtection="1">
      <alignment horizontal="left" vertical="center"/>
    </xf>
    <xf numFmtId="0" fontId="11" fillId="3" borderId="2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9A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/>
    <pageSetUpPr fitToPage="1"/>
  </sheetPr>
  <dimension ref="A1:P53"/>
  <sheetViews>
    <sheetView showGridLines="0" tabSelected="1" topLeftCell="A37" zoomScale="115" zoomScaleNormal="115" workbookViewId="0">
      <selection activeCell="C39" sqref="C39"/>
    </sheetView>
  </sheetViews>
  <sheetFormatPr baseColWidth="10" defaultRowHeight="13.5" x14ac:dyDescent="0.35"/>
  <cols>
    <col min="1" max="1" width="19.125" customWidth="1"/>
    <col min="2" max="2" width="11.875" customWidth="1"/>
    <col min="3" max="3" width="9" customWidth="1"/>
    <col min="4" max="4" width="39.5" customWidth="1"/>
    <col min="5" max="5" width="4.875" customWidth="1"/>
    <col min="6" max="6" width="16.875" style="25" customWidth="1"/>
    <col min="16" max="16" width="13" customWidth="1"/>
  </cols>
  <sheetData>
    <row r="1" spans="1:16" ht="13.9" x14ac:dyDescent="0.4">
      <c r="A1" s="1" t="s">
        <v>0</v>
      </c>
      <c r="B1" s="2"/>
      <c r="C1" s="2"/>
      <c r="D1" s="3"/>
    </row>
    <row r="2" spans="1:16" x14ac:dyDescent="0.35">
      <c r="A2" s="4" t="s">
        <v>79</v>
      </c>
      <c r="B2" s="2"/>
      <c r="C2" s="2"/>
      <c r="D2" s="5"/>
    </row>
    <row r="3" spans="1:16" ht="24.75" customHeight="1" x14ac:dyDescent="0.35">
      <c r="A3" s="2"/>
      <c r="B3" s="2"/>
      <c r="C3" s="2"/>
      <c r="D3" s="6"/>
    </row>
    <row r="4" spans="1:16" s="8" customFormat="1" ht="16.5" x14ac:dyDescent="0.45">
      <c r="A4" s="58" t="s">
        <v>78</v>
      </c>
      <c r="B4" s="7"/>
      <c r="C4" s="4"/>
      <c r="D4" s="4"/>
    </row>
    <row r="5" spans="1:16" ht="37.5" customHeight="1" x14ac:dyDescent="0.35">
      <c r="A5" s="59" t="s">
        <v>103</v>
      </c>
      <c r="B5" s="2"/>
      <c r="C5" s="2"/>
      <c r="D5" s="63"/>
      <c r="F5" s="9"/>
    </row>
    <row r="6" spans="1:16" s="13" customFormat="1" ht="19.5" customHeight="1" x14ac:dyDescent="0.35">
      <c r="A6" s="104" t="s">
        <v>82</v>
      </c>
      <c r="B6" s="105"/>
      <c r="C6" s="106"/>
      <c r="D6" s="107"/>
      <c r="E6" s="10"/>
      <c r="F6" s="11"/>
      <c r="G6" s="12"/>
      <c r="H6" s="12"/>
      <c r="I6" s="12"/>
      <c r="J6" s="12"/>
      <c r="K6" s="12"/>
      <c r="L6" s="12"/>
      <c r="M6" s="12"/>
    </row>
    <row r="7" spans="1:16" s="13" customFormat="1" ht="19.5" customHeight="1" x14ac:dyDescent="0.35">
      <c r="A7" s="104" t="s">
        <v>2</v>
      </c>
      <c r="B7" s="105"/>
      <c r="C7" s="148"/>
      <c r="D7" s="148"/>
      <c r="E7" s="10"/>
      <c r="F7" s="11"/>
      <c r="G7" s="12"/>
      <c r="H7" s="12"/>
      <c r="I7" s="12"/>
      <c r="J7" s="12"/>
      <c r="K7" s="12"/>
      <c r="L7" s="12"/>
      <c r="M7" s="12"/>
    </row>
    <row r="8" spans="1:16" s="13" customFormat="1" ht="19.5" customHeight="1" x14ac:dyDescent="0.35">
      <c r="A8" s="104" t="s">
        <v>86</v>
      </c>
      <c r="B8" s="105"/>
      <c r="C8" s="148"/>
      <c r="D8" s="148"/>
      <c r="E8" s="10"/>
      <c r="F8" s="26"/>
      <c r="G8" s="12"/>
      <c r="H8" s="12"/>
      <c r="I8" s="12"/>
      <c r="J8" s="12"/>
      <c r="K8" s="12"/>
      <c r="L8" s="12"/>
      <c r="M8" s="12"/>
    </row>
    <row r="9" spans="1:16" s="13" customFormat="1" ht="16.5" customHeight="1" x14ac:dyDescent="0.35">
      <c r="A9" s="149" t="s">
        <v>57</v>
      </c>
      <c r="B9" s="105"/>
      <c r="C9" s="107"/>
      <c r="D9" s="107"/>
      <c r="E9" s="14" t="s">
        <v>3</v>
      </c>
      <c r="F9" s="113" t="s">
        <v>4</v>
      </c>
      <c r="G9" s="144"/>
      <c r="H9" s="144"/>
      <c r="I9" s="144"/>
      <c r="J9" s="144"/>
      <c r="K9" s="144"/>
      <c r="L9" s="144"/>
      <c r="M9" s="144"/>
      <c r="N9" s="110"/>
      <c r="O9" s="110"/>
      <c r="P9" s="110"/>
    </row>
    <row r="10" spans="1:16" s="13" customFormat="1" ht="16.5" customHeight="1" x14ac:dyDescent="0.35">
      <c r="A10" s="104" t="s">
        <v>45</v>
      </c>
      <c r="B10" s="105"/>
      <c r="C10" s="107"/>
      <c r="D10" s="107"/>
      <c r="E10" s="10"/>
      <c r="F10" s="27"/>
    </row>
    <row r="11" spans="1:16" s="13" customFormat="1" ht="16.5" customHeight="1" x14ac:dyDescent="0.35">
      <c r="A11" s="104" t="s">
        <v>58</v>
      </c>
      <c r="B11" s="105"/>
      <c r="C11" s="106"/>
      <c r="D11" s="107"/>
      <c r="E11" s="14" t="s">
        <v>3</v>
      </c>
      <c r="F11" s="113" t="s">
        <v>87</v>
      </c>
      <c r="G11" s="114"/>
      <c r="H11" s="114"/>
      <c r="I11" s="114"/>
      <c r="J11" s="114"/>
      <c r="K11" s="114"/>
      <c r="L11" s="114"/>
      <c r="M11" s="114"/>
      <c r="N11" s="145"/>
      <c r="O11" s="145"/>
      <c r="P11" s="145"/>
    </row>
    <row r="12" spans="1:16" s="15" customFormat="1" ht="27" customHeight="1" x14ac:dyDescent="0.35">
      <c r="B12" s="64" t="s">
        <v>5</v>
      </c>
      <c r="C12" s="65"/>
      <c r="E12" s="66"/>
      <c r="F12" s="37"/>
    </row>
    <row r="13" spans="1:16" s="2" customFormat="1" ht="27.75" customHeight="1" x14ac:dyDescent="0.35">
      <c r="A13" s="150" t="s">
        <v>101</v>
      </c>
      <c r="B13" s="150"/>
      <c r="C13" s="76" t="s">
        <v>7</v>
      </c>
      <c r="D13" s="40" t="s">
        <v>83</v>
      </c>
      <c r="E13" s="67" t="s">
        <v>3</v>
      </c>
      <c r="F13" s="108" t="s">
        <v>84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s="68" customFormat="1" ht="20.25" customHeight="1" x14ac:dyDescent="0.35">
      <c r="A14" s="146" t="s">
        <v>8</v>
      </c>
      <c r="B14" s="147"/>
      <c r="C14" s="61"/>
      <c r="D14" s="28"/>
      <c r="F14" s="69"/>
      <c r="G14" s="69"/>
      <c r="H14" s="69"/>
      <c r="I14" s="69"/>
      <c r="J14" s="69"/>
      <c r="K14" s="69"/>
      <c r="L14" s="69"/>
      <c r="M14" s="69"/>
    </row>
    <row r="15" spans="1:16" s="41" customFormat="1" ht="12.75" x14ac:dyDescent="0.35">
      <c r="A15" s="142" t="s">
        <v>9</v>
      </c>
      <c r="B15" s="143"/>
      <c r="C15" s="43"/>
      <c r="D15" s="31"/>
      <c r="E15" s="44" t="s">
        <v>3</v>
      </c>
      <c r="F15" s="113" t="s">
        <v>56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s="41" customFormat="1" ht="12.75" x14ac:dyDescent="0.35">
      <c r="A16" s="134" t="s">
        <v>70</v>
      </c>
      <c r="B16" s="139"/>
      <c r="C16" s="43"/>
      <c r="D16" s="31"/>
      <c r="E16" s="44" t="s">
        <v>3</v>
      </c>
      <c r="F16" s="113" t="s">
        <v>56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s="41" customFormat="1" ht="12.75" x14ac:dyDescent="0.35">
      <c r="A17" s="134" t="s">
        <v>69</v>
      </c>
      <c r="B17" s="139"/>
      <c r="C17" s="43"/>
      <c r="D17" s="31"/>
      <c r="E17" s="44" t="s">
        <v>3</v>
      </c>
      <c r="F17" s="113" t="s">
        <v>90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s="56" customFormat="1" ht="12.75" x14ac:dyDescent="0.35">
      <c r="A18" s="134" t="s">
        <v>11</v>
      </c>
      <c r="B18" s="139"/>
      <c r="C18" s="57"/>
      <c r="D18" s="31"/>
      <c r="E18" s="44" t="s">
        <v>3</v>
      </c>
      <c r="F18" s="113" t="s">
        <v>81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1:16" s="41" customFormat="1" ht="12.75" x14ac:dyDescent="0.35">
      <c r="A19" s="131" t="s">
        <v>12</v>
      </c>
      <c r="B19" s="132"/>
      <c r="C19" s="43"/>
      <c r="D19" s="31"/>
      <c r="E19" s="44" t="s">
        <v>3</v>
      </c>
      <c r="F19" s="113" t="s">
        <v>80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</row>
    <row r="20" spans="1:16" s="55" customFormat="1" ht="14.25" customHeight="1" x14ac:dyDescent="0.35">
      <c r="A20" s="131" t="s">
        <v>66</v>
      </c>
      <c r="B20" s="140"/>
      <c r="C20" s="43"/>
      <c r="D20" s="31"/>
      <c r="E20" s="44" t="s">
        <v>3</v>
      </c>
      <c r="F20" s="141" t="s">
        <v>67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s="41" customFormat="1" ht="12.75" x14ac:dyDescent="0.35">
      <c r="A21" s="131" t="s">
        <v>13</v>
      </c>
      <c r="B21" s="132"/>
      <c r="C21" s="43"/>
      <c r="D21" s="31"/>
      <c r="E21" s="44" t="s">
        <v>3</v>
      </c>
      <c r="F21" s="113" t="s">
        <v>68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1:16" s="62" customFormat="1" ht="18.75" customHeight="1" x14ac:dyDescent="0.35">
      <c r="A22" s="134" t="s">
        <v>14</v>
      </c>
      <c r="B22" s="135"/>
      <c r="C22" s="45">
        <f>SUM(C15:C21)</f>
        <v>0</v>
      </c>
      <c r="D22" s="39"/>
      <c r="E22" s="42"/>
      <c r="F22" s="113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s="25" customFormat="1" ht="21" customHeight="1" x14ac:dyDescent="0.35">
      <c r="A23" s="137" t="s">
        <v>15</v>
      </c>
      <c r="B23" s="138"/>
      <c r="C23" s="32"/>
      <c r="D23" s="28"/>
      <c r="E23" s="29"/>
      <c r="F23" s="109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s="25" customFormat="1" ht="12.75" x14ac:dyDescent="0.35">
      <c r="A24" s="111" t="s">
        <v>65</v>
      </c>
      <c r="B24" s="120"/>
      <c r="C24" s="30"/>
      <c r="D24" s="31"/>
      <c r="E24" s="44" t="s">
        <v>3</v>
      </c>
      <c r="F24" s="109" t="s">
        <v>71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6" s="41" customFormat="1" ht="12.75" x14ac:dyDescent="0.35">
      <c r="A25" s="131" t="s">
        <v>16</v>
      </c>
      <c r="B25" s="132"/>
      <c r="C25" s="43"/>
      <c r="D25" s="31"/>
      <c r="E25" s="44" t="s">
        <v>3</v>
      </c>
      <c r="F25" s="113" t="s">
        <v>72</v>
      </c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6" s="25" customFormat="1" ht="12.75" x14ac:dyDescent="0.35">
      <c r="A26" s="127" t="s">
        <v>17</v>
      </c>
      <c r="B26" s="112"/>
      <c r="C26" s="30"/>
      <c r="D26" s="31"/>
      <c r="E26" s="23" t="s">
        <v>3</v>
      </c>
      <c r="F26" s="109" t="s">
        <v>72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6" s="62" customFormat="1" ht="18.75" customHeight="1" x14ac:dyDescent="0.35">
      <c r="A27" s="134" t="s">
        <v>18</v>
      </c>
      <c r="B27" s="135"/>
      <c r="C27" s="45">
        <f>SUM(C24:C26)</f>
        <v>0</v>
      </c>
      <c r="D27" s="39"/>
      <c r="E27" s="42"/>
      <c r="F27" s="113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s="25" customFormat="1" ht="21" customHeight="1" x14ac:dyDescent="0.35">
      <c r="A28" s="118" t="s">
        <v>19</v>
      </c>
      <c r="B28" s="119"/>
      <c r="C28" s="61"/>
      <c r="D28" s="28"/>
      <c r="E28" s="29"/>
      <c r="F28" s="109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s="25" customFormat="1" ht="12.75" x14ac:dyDescent="0.35">
      <c r="A29" s="127" t="s">
        <v>20</v>
      </c>
      <c r="B29" s="112"/>
      <c r="C29" s="30"/>
      <c r="D29" s="31"/>
      <c r="E29" s="29"/>
      <c r="F29" s="109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s="25" customFormat="1" x14ac:dyDescent="0.35">
      <c r="A30" s="111" t="s">
        <v>63</v>
      </c>
      <c r="B30" s="125"/>
      <c r="C30" s="30"/>
      <c r="D30" s="31"/>
      <c r="E30" s="23" t="s">
        <v>3</v>
      </c>
      <c r="F30" s="109" t="s">
        <v>75</v>
      </c>
      <c r="G30" s="109"/>
      <c r="H30" s="109"/>
      <c r="I30" s="109"/>
      <c r="J30" s="109"/>
      <c r="K30" s="109"/>
      <c r="L30" s="109"/>
      <c r="M30" s="109"/>
      <c r="N30" s="109"/>
      <c r="O30" s="110"/>
      <c r="P30" s="110"/>
    </row>
    <row r="31" spans="1:16" s="4" customFormat="1" ht="18.75" customHeight="1" x14ac:dyDescent="0.35">
      <c r="A31" s="111" t="s">
        <v>21</v>
      </c>
      <c r="B31" s="122"/>
      <c r="C31" s="33">
        <f>SUM(C29:C30)</f>
        <v>0</v>
      </c>
      <c r="D31" s="39"/>
      <c r="E31" s="70"/>
      <c r="F31" s="129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s="25" customFormat="1" ht="21" customHeight="1" x14ac:dyDescent="0.35">
      <c r="A32" s="118" t="s">
        <v>22</v>
      </c>
      <c r="B32" s="119"/>
      <c r="C32" s="61"/>
      <c r="D32" s="28"/>
      <c r="E32" s="29"/>
      <c r="F32" s="109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1:16" s="8" customFormat="1" x14ac:dyDescent="0.35">
      <c r="A33" s="111" t="s">
        <v>62</v>
      </c>
      <c r="B33" s="120"/>
      <c r="C33" s="19"/>
      <c r="D33" s="31"/>
      <c r="E33" s="23" t="s">
        <v>3</v>
      </c>
      <c r="F33" s="109" t="s">
        <v>76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s="8" customFormat="1" ht="18.75" customHeight="1" x14ac:dyDescent="0.35">
      <c r="A34" s="111" t="s">
        <v>43</v>
      </c>
      <c r="B34" s="122"/>
      <c r="C34" s="33">
        <f>SUM(C33)</f>
        <v>0</v>
      </c>
      <c r="D34" s="39"/>
      <c r="E34" s="20"/>
      <c r="F34" s="109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s="25" customFormat="1" ht="21" customHeight="1" x14ac:dyDescent="0.35">
      <c r="A35" s="123" t="s">
        <v>23</v>
      </c>
      <c r="B35" s="124"/>
      <c r="C35" s="46">
        <f>SUM(+C31+C27+C22+C34)</f>
        <v>0</v>
      </c>
      <c r="D35" s="28"/>
      <c r="E35" s="35"/>
      <c r="F35" s="109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s="25" customFormat="1" ht="12.75" x14ac:dyDescent="0.35">
      <c r="A36" s="115" t="s">
        <v>24</v>
      </c>
      <c r="B36" s="116"/>
      <c r="C36" s="36" t="e">
        <f>C35/C9</f>
        <v>#DIV/0!</v>
      </c>
      <c r="D36" s="34"/>
      <c r="E36" s="23" t="s">
        <v>3</v>
      </c>
      <c r="F36" s="109" t="s">
        <v>25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1:16" ht="18" customHeight="1" x14ac:dyDescent="0.35">
      <c r="A37" s="15"/>
      <c r="B37" s="15"/>
      <c r="C37" s="21"/>
      <c r="D37" s="22"/>
      <c r="E37" s="10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27.75" customHeight="1" x14ac:dyDescent="0.35">
      <c r="A38" s="60" t="s">
        <v>52</v>
      </c>
      <c r="B38" s="16"/>
      <c r="C38" s="17"/>
      <c r="D38" s="40" t="s">
        <v>85</v>
      </c>
      <c r="E38" s="18"/>
      <c r="F38" s="11"/>
      <c r="G38" s="12"/>
      <c r="H38" s="12"/>
      <c r="I38" s="12"/>
      <c r="J38" s="12"/>
      <c r="K38" s="12"/>
      <c r="L38" s="12"/>
      <c r="M38" s="12"/>
    </row>
    <row r="39" spans="1:16" x14ac:dyDescent="0.35">
      <c r="A39" s="111" t="s">
        <v>26</v>
      </c>
      <c r="B39" s="112"/>
      <c r="C39" s="30"/>
      <c r="D39" s="31"/>
      <c r="E39" s="23" t="s">
        <v>3</v>
      </c>
      <c r="F39" s="113" t="s">
        <v>88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x14ac:dyDescent="0.35">
      <c r="A40" s="111" t="s">
        <v>27</v>
      </c>
      <c r="B40" s="125"/>
      <c r="C40" s="30"/>
      <c r="D40" s="31"/>
      <c r="E40" s="23" t="s">
        <v>3</v>
      </c>
      <c r="F40" s="126" t="s">
        <v>89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x14ac:dyDescent="0.35">
      <c r="A41" s="127" t="s">
        <v>28</v>
      </c>
      <c r="B41" s="112"/>
      <c r="C41" s="30"/>
      <c r="D41" s="31"/>
      <c r="E41" s="23" t="s">
        <v>3</v>
      </c>
      <c r="F41" s="109" t="s">
        <v>77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x14ac:dyDescent="0.35">
      <c r="A42" s="127" t="s">
        <v>29</v>
      </c>
      <c r="B42" s="112"/>
      <c r="C42" s="30"/>
      <c r="D42" s="31"/>
      <c r="E42" s="23" t="s">
        <v>3</v>
      </c>
      <c r="F42" s="109" t="s">
        <v>30</v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x14ac:dyDescent="0.35">
      <c r="A43" s="111" t="s">
        <v>31</v>
      </c>
      <c r="B43" s="112"/>
      <c r="C43" s="30"/>
      <c r="D43" s="31"/>
      <c r="E43" s="29" t="s">
        <v>3</v>
      </c>
      <c r="F43" s="109" t="s">
        <v>102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1:16" x14ac:dyDescent="0.35">
      <c r="A44" s="127" t="s">
        <v>32</v>
      </c>
      <c r="B44" s="116"/>
      <c r="C44" s="36" t="e">
        <f>C43/C9</f>
        <v>#DIV/0!</v>
      </c>
      <c r="D44" s="39"/>
      <c r="E44" s="23" t="s">
        <v>3</v>
      </c>
      <c r="F44" s="109" t="s">
        <v>33</v>
      </c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1:16" ht="22.5" customHeight="1" x14ac:dyDescent="0.35">
      <c r="A45" s="123" t="s">
        <v>34</v>
      </c>
      <c r="B45" s="124"/>
      <c r="C45" s="46">
        <f>SUM(C39:C43)</f>
        <v>0</v>
      </c>
      <c r="D45" s="28"/>
      <c r="E45" s="23"/>
      <c r="F45" s="113"/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1:16" s="2" customFormat="1" ht="18.75" customHeight="1" x14ac:dyDescent="0.4">
      <c r="C46" s="90"/>
      <c r="D46" s="89"/>
      <c r="E46" s="91"/>
      <c r="F46" s="1" t="s">
        <v>35</v>
      </c>
      <c r="G46" s="68"/>
      <c r="H46" s="15"/>
      <c r="I46" s="15"/>
      <c r="J46" s="15"/>
      <c r="K46" s="15"/>
      <c r="L46" s="15"/>
      <c r="M46" s="15"/>
    </row>
    <row r="47" spans="1:16" s="2" customFormat="1" ht="18.75" customHeight="1" x14ac:dyDescent="0.35">
      <c r="C47" s="90"/>
      <c r="D47" s="89"/>
      <c r="E47" s="91"/>
      <c r="F47" s="68" t="s">
        <v>1</v>
      </c>
      <c r="G47" s="2" t="s">
        <v>64</v>
      </c>
      <c r="I47" s="15"/>
      <c r="J47" s="15"/>
      <c r="K47" s="15"/>
      <c r="L47" s="15"/>
      <c r="M47" s="15"/>
    </row>
    <row r="48" spans="1:16" s="2" customFormat="1" x14ac:dyDescent="0.35">
      <c r="F48" s="68" t="s">
        <v>73</v>
      </c>
      <c r="G48" s="4" t="s">
        <v>74</v>
      </c>
      <c r="H48" s="15"/>
    </row>
    <row r="49" spans="6:7" s="2" customFormat="1" x14ac:dyDescent="0.35">
      <c r="F49" s="4" t="s">
        <v>10</v>
      </c>
      <c r="G49" s="4" t="s">
        <v>36</v>
      </c>
    </row>
    <row r="50" spans="6:7" s="2" customFormat="1" x14ac:dyDescent="0.35">
      <c r="F50" s="4" t="s">
        <v>37</v>
      </c>
      <c r="G50" s="4" t="s">
        <v>38</v>
      </c>
    </row>
    <row r="51" spans="6:7" s="2" customFormat="1" x14ac:dyDescent="0.35">
      <c r="F51" s="4" t="s">
        <v>39</v>
      </c>
      <c r="G51" s="4" t="s">
        <v>40</v>
      </c>
    </row>
    <row r="52" spans="6:7" s="2" customFormat="1" x14ac:dyDescent="0.35">
      <c r="F52" s="68" t="s">
        <v>41</v>
      </c>
      <c r="G52" s="4" t="s">
        <v>42</v>
      </c>
    </row>
    <row r="53" spans="6:7" s="2" customFormat="1" x14ac:dyDescent="0.35">
      <c r="F53" s="68"/>
    </row>
  </sheetData>
  <sheetProtection algorithmName="SHA-512" hashValue="p8y35+wH6QTYB40wdsPLs+f+mM5ovltcNETSxoGxPmwHZd8bd1aIJY2pgQuvlPgF2bQZemRJjnjMxWI89HWfng==" saltValue="OPkSj6OLAP4sEj/Y6zObXw==" spinCount="100000" sheet="1" selectLockedCells="1"/>
  <mergeCells count="76">
    <mergeCell ref="A14:B14"/>
    <mergeCell ref="A7:B7"/>
    <mergeCell ref="C7:D7"/>
    <mergeCell ref="A8:B8"/>
    <mergeCell ref="C8:D8"/>
    <mergeCell ref="A9:B9"/>
    <mergeCell ref="C9:D9"/>
    <mergeCell ref="A13:B13"/>
    <mergeCell ref="F9:P9"/>
    <mergeCell ref="A10:B10"/>
    <mergeCell ref="C10:D10"/>
    <mergeCell ref="A11:B11"/>
    <mergeCell ref="C11:D11"/>
    <mergeCell ref="F11:P11"/>
    <mergeCell ref="A15:B15"/>
    <mergeCell ref="F15:P15"/>
    <mergeCell ref="A16:B16"/>
    <mergeCell ref="F16:P16"/>
    <mergeCell ref="A17:B17"/>
    <mergeCell ref="F17:P17"/>
    <mergeCell ref="A18:B18"/>
    <mergeCell ref="F18:P18"/>
    <mergeCell ref="A19:B19"/>
    <mergeCell ref="F19:P19"/>
    <mergeCell ref="A21:B21"/>
    <mergeCell ref="F21:P21"/>
    <mergeCell ref="A20:B20"/>
    <mergeCell ref="F20:P20"/>
    <mergeCell ref="A22:B22"/>
    <mergeCell ref="F22:P22"/>
    <mergeCell ref="A23:B23"/>
    <mergeCell ref="F23:P23"/>
    <mergeCell ref="A24:B24"/>
    <mergeCell ref="F24:P24"/>
    <mergeCell ref="A25:B25"/>
    <mergeCell ref="F25:P25"/>
    <mergeCell ref="A26:B26"/>
    <mergeCell ref="F26:P26"/>
    <mergeCell ref="A27:B27"/>
    <mergeCell ref="F27:P27"/>
    <mergeCell ref="A28:B28"/>
    <mergeCell ref="F28:P28"/>
    <mergeCell ref="A29:B29"/>
    <mergeCell ref="F29:P29"/>
    <mergeCell ref="A31:B31"/>
    <mergeCell ref="F31:P31"/>
    <mergeCell ref="A30:B30"/>
    <mergeCell ref="F30:P30"/>
    <mergeCell ref="A43:B43"/>
    <mergeCell ref="F43:P43"/>
    <mergeCell ref="A44:B44"/>
    <mergeCell ref="F44:P44"/>
    <mergeCell ref="A45:B45"/>
    <mergeCell ref="F45:P45"/>
    <mergeCell ref="A40:B40"/>
    <mergeCell ref="F40:P40"/>
    <mergeCell ref="A41:B41"/>
    <mergeCell ref="F41:P41"/>
    <mergeCell ref="A42:B42"/>
    <mergeCell ref="F42:P42"/>
    <mergeCell ref="A6:B6"/>
    <mergeCell ref="C6:D6"/>
    <mergeCell ref="F13:P13"/>
    <mergeCell ref="F37:P37"/>
    <mergeCell ref="A39:B39"/>
    <mergeCell ref="F39:P39"/>
    <mergeCell ref="A36:B36"/>
    <mergeCell ref="F36:P36"/>
    <mergeCell ref="A32:B32"/>
    <mergeCell ref="F32:P32"/>
    <mergeCell ref="A33:B33"/>
    <mergeCell ref="F33:P33"/>
    <mergeCell ref="A34:B34"/>
    <mergeCell ref="F34:P34"/>
    <mergeCell ref="A35:B35"/>
    <mergeCell ref="F35:P35"/>
  </mergeCells>
  <pageMargins left="0.7" right="0.7" top="0.78740157499999996" bottom="0.78740157499999996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C000"/>
  </sheetPr>
  <dimension ref="A1:Q52"/>
  <sheetViews>
    <sheetView showGridLines="0" topLeftCell="A6" zoomScaleNormal="100" workbookViewId="0">
      <selection activeCell="C6" sqref="C6:E6"/>
    </sheetView>
  </sheetViews>
  <sheetFormatPr baseColWidth="10" defaultRowHeight="13.5" x14ac:dyDescent="0.35"/>
  <cols>
    <col min="1" max="1" width="19.125" customWidth="1"/>
    <col min="2" max="2" width="13.125" customWidth="1"/>
    <col min="3" max="3" width="8.875" customWidth="1"/>
    <col min="4" max="4" width="9" customWidth="1"/>
    <col min="5" max="5" width="39.5" customWidth="1"/>
    <col min="6" max="6" width="4.875" customWidth="1"/>
    <col min="7" max="7" width="16.875" style="25" customWidth="1"/>
    <col min="17" max="17" width="11.875" customWidth="1"/>
  </cols>
  <sheetData>
    <row r="1" spans="1:17" s="2" customFormat="1" ht="13.9" x14ac:dyDescent="0.4">
      <c r="A1" s="1" t="s">
        <v>0</v>
      </c>
      <c r="E1" s="3"/>
      <c r="G1" s="68"/>
    </row>
    <row r="2" spans="1:17" s="2" customFormat="1" x14ac:dyDescent="0.35">
      <c r="A2" s="4" t="s">
        <v>79</v>
      </c>
      <c r="E2" s="5"/>
      <c r="G2" s="68"/>
    </row>
    <row r="3" spans="1:17" s="2" customFormat="1" ht="24.75" customHeight="1" x14ac:dyDescent="0.35">
      <c r="E3" s="6"/>
      <c r="G3" s="68"/>
    </row>
    <row r="4" spans="1:17" s="4" customFormat="1" ht="16.5" x14ac:dyDescent="0.45">
      <c r="A4" s="58" t="s">
        <v>78</v>
      </c>
      <c r="B4" s="7"/>
      <c r="C4" s="7"/>
    </row>
    <row r="5" spans="1:17" s="2" customFormat="1" ht="37.5" customHeight="1" x14ac:dyDescent="0.35">
      <c r="A5" s="59" t="s">
        <v>104</v>
      </c>
      <c r="E5" s="63"/>
      <c r="G5" s="92"/>
    </row>
    <row r="6" spans="1:17" s="13" customFormat="1" ht="19.5" customHeight="1" x14ac:dyDescent="0.35">
      <c r="A6" s="159" t="s">
        <v>91</v>
      </c>
      <c r="B6" s="155"/>
      <c r="C6" s="163"/>
      <c r="D6" s="157"/>
      <c r="E6" s="158"/>
      <c r="F6" s="10"/>
      <c r="G6" s="11"/>
      <c r="H6" s="12"/>
      <c r="I6" s="12"/>
      <c r="J6" s="12"/>
      <c r="K6" s="12"/>
      <c r="L6" s="12"/>
      <c r="M6" s="12"/>
      <c r="N6" s="12"/>
    </row>
    <row r="7" spans="1:17" s="13" customFormat="1" ht="19.5" customHeight="1" x14ac:dyDescent="0.35">
      <c r="A7" s="159" t="s">
        <v>2</v>
      </c>
      <c r="B7" s="155"/>
      <c r="C7" s="164">
        <f>' Budget 2024'!C7:D7</f>
        <v>0</v>
      </c>
      <c r="D7" s="165"/>
      <c r="E7" s="166"/>
      <c r="F7" s="10"/>
      <c r="G7" s="11"/>
      <c r="H7" s="12"/>
      <c r="I7" s="12"/>
      <c r="J7" s="12"/>
      <c r="K7" s="12"/>
      <c r="L7" s="12"/>
      <c r="M7" s="12"/>
      <c r="N7" s="12"/>
    </row>
    <row r="8" spans="1:17" s="13" customFormat="1" ht="19.5" customHeight="1" x14ac:dyDescent="0.35">
      <c r="A8" s="159" t="s">
        <v>86</v>
      </c>
      <c r="B8" s="155"/>
      <c r="C8" s="164">
        <f>' Budget 2024'!C8:D8</f>
        <v>0</v>
      </c>
      <c r="D8" s="165"/>
      <c r="E8" s="166"/>
      <c r="F8" s="10"/>
      <c r="G8" s="26"/>
      <c r="H8" s="12"/>
      <c r="I8" s="12"/>
      <c r="J8" s="12"/>
      <c r="K8" s="12"/>
      <c r="L8" s="12"/>
      <c r="M8" s="12"/>
      <c r="N8" s="12"/>
    </row>
    <row r="9" spans="1:17" s="13" customFormat="1" ht="16.5" customHeight="1" x14ac:dyDescent="0.35">
      <c r="A9" s="154" t="s">
        <v>92</v>
      </c>
      <c r="B9" s="155"/>
      <c r="C9" s="156"/>
      <c r="D9" s="157"/>
      <c r="E9" s="158"/>
      <c r="F9" s="14" t="s">
        <v>3</v>
      </c>
      <c r="G9" s="113" t="s">
        <v>4</v>
      </c>
      <c r="H9" s="144"/>
      <c r="I9" s="144"/>
      <c r="J9" s="144"/>
      <c r="K9" s="144"/>
      <c r="L9" s="144"/>
      <c r="M9" s="144"/>
      <c r="N9" s="144"/>
      <c r="O9" s="110"/>
      <c r="P9" s="110"/>
      <c r="Q9" s="110"/>
    </row>
    <row r="10" spans="1:17" s="13" customFormat="1" ht="16.5" customHeight="1" x14ac:dyDescent="0.35">
      <c r="A10" s="159" t="s">
        <v>93</v>
      </c>
      <c r="B10" s="155"/>
      <c r="C10" s="156"/>
      <c r="D10" s="157"/>
      <c r="E10" s="158"/>
      <c r="F10" s="10"/>
      <c r="G10" s="27"/>
    </row>
    <row r="11" spans="1:17" s="13" customFormat="1" ht="16.5" customHeight="1" x14ac:dyDescent="0.35">
      <c r="A11" s="159" t="s">
        <v>58</v>
      </c>
      <c r="B11" s="155"/>
      <c r="C11" s="160"/>
      <c r="D11" s="161"/>
      <c r="E11" s="162"/>
      <c r="F11" s="14" t="s">
        <v>3</v>
      </c>
      <c r="G11" s="113" t="s">
        <v>87</v>
      </c>
      <c r="H11" s="114"/>
      <c r="I11" s="114"/>
      <c r="J11" s="114"/>
      <c r="K11" s="114"/>
      <c r="L11" s="114"/>
      <c r="M11" s="114"/>
      <c r="N11" s="114"/>
      <c r="O11" s="145"/>
      <c r="P11" s="145"/>
      <c r="Q11" s="145"/>
    </row>
    <row r="12" spans="1:17" s="15" customFormat="1" ht="27" customHeight="1" x14ac:dyDescent="0.35">
      <c r="B12" s="64" t="s">
        <v>5</v>
      </c>
      <c r="C12" s="64"/>
      <c r="D12" s="65"/>
      <c r="F12" s="66"/>
      <c r="G12" s="37"/>
    </row>
    <row r="13" spans="1:17" s="2" customFormat="1" ht="27.75" customHeight="1" x14ac:dyDescent="0.35">
      <c r="A13" s="150" t="s">
        <v>101</v>
      </c>
      <c r="B13" s="150"/>
      <c r="C13" s="76" t="s">
        <v>7</v>
      </c>
      <c r="D13" s="76" t="s">
        <v>7</v>
      </c>
      <c r="E13" s="77" t="s">
        <v>94</v>
      </c>
      <c r="F13" s="67" t="s">
        <v>3</v>
      </c>
      <c r="G13" s="108" t="s">
        <v>84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s="68" customFormat="1" ht="20.25" customHeight="1" x14ac:dyDescent="0.35">
      <c r="A14" s="146" t="s">
        <v>8</v>
      </c>
      <c r="B14" s="147"/>
      <c r="C14" s="78" t="s">
        <v>6</v>
      </c>
      <c r="D14" s="78" t="s">
        <v>95</v>
      </c>
      <c r="E14" s="28"/>
      <c r="G14" s="69"/>
      <c r="H14" s="69"/>
      <c r="I14" s="69"/>
      <c r="J14" s="69"/>
      <c r="K14" s="69"/>
      <c r="L14" s="69"/>
      <c r="M14" s="69"/>
      <c r="N14" s="69"/>
    </row>
    <row r="15" spans="1:17" s="74" customFormat="1" ht="12.75" x14ac:dyDescent="0.35">
      <c r="A15" s="142" t="s">
        <v>9</v>
      </c>
      <c r="B15" s="143"/>
      <c r="C15" s="93">
        <f>' Budget 2024'!C15</f>
        <v>0</v>
      </c>
      <c r="D15" s="43"/>
      <c r="E15" s="31"/>
      <c r="F15" s="44" t="s">
        <v>3</v>
      </c>
      <c r="G15" s="113" t="s">
        <v>56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s="74" customFormat="1" ht="12.75" x14ac:dyDescent="0.35">
      <c r="A16" s="134" t="s">
        <v>70</v>
      </c>
      <c r="B16" s="139"/>
      <c r="C16" s="93">
        <f>' Budget 2024'!C16</f>
        <v>0</v>
      </c>
      <c r="D16" s="43"/>
      <c r="E16" s="31"/>
      <c r="F16" s="44" t="s">
        <v>3</v>
      </c>
      <c r="G16" s="113" t="s">
        <v>56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s="74" customFormat="1" ht="12.75" x14ac:dyDescent="0.35">
      <c r="A17" s="134" t="s">
        <v>69</v>
      </c>
      <c r="B17" s="139"/>
      <c r="C17" s="93">
        <f>' Budget 2024'!C17</f>
        <v>0</v>
      </c>
      <c r="D17" s="43"/>
      <c r="E17" s="31"/>
      <c r="F17" s="44" t="s">
        <v>3</v>
      </c>
      <c r="G17" s="113" t="s">
        <v>90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73" customFormat="1" ht="12.75" x14ac:dyDescent="0.35">
      <c r="A18" s="134" t="s">
        <v>11</v>
      </c>
      <c r="B18" s="139"/>
      <c r="C18" s="93">
        <f>' Budget 2024'!C18</f>
        <v>0</v>
      </c>
      <c r="D18" s="57"/>
      <c r="E18" s="31"/>
      <c r="F18" s="44" t="s">
        <v>3</v>
      </c>
      <c r="G18" s="113" t="s">
        <v>81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s="74" customFormat="1" ht="12.75" x14ac:dyDescent="0.35">
      <c r="A19" s="131" t="s">
        <v>12</v>
      </c>
      <c r="B19" s="132"/>
      <c r="C19" s="93">
        <f>' Budget 2024'!C19</f>
        <v>0</v>
      </c>
      <c r="D19" s="43"/>
      <c r="E19" s="31"/>
      <c r="F19" s="44" t="s">
        <v>3</v>
      </c>
      <c r="G19" s="113" t="s">
        <v>80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s="74" customFormat="1" ht="14.25" customHeight="1" x14ac:dyDescent="0.35">
      <c r="A20" s="131" t="s">
        <v>66</v>
      </c>
      <c r="B20" s="140"/>
      <c r="C20" s="93">
        <f>' Budget 2024'!C20</f>
        <v>0</v>
      </c>
      <c r="D20" s="43"/>
      <c r="E20" s="31"/>
      <c r="F20" s="44" t="s">
        <v>3</v>
      </c>
      <c r="G20" s="141" t="s">
        <v>67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s="74" customFormat="1" ht="12.75" x14ac:dyDescent="0.35">
      <c r="A21" s="131" t="s">
        <v>13</v>
      </c>
      <c r="B21" s="132"/>
      <c r="C21" s="93">
        <f>' Budget 2024'!C21</f>
        <v>0</v>
      </c>
      <c r="D21" s="43"/>
      <c r="E21" s="31"/>
      <c r="F21" s="44" t="s">
        <v>3</v>
      </c>
      <c r="G21" s="113" t="s">
        <v>68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s="74" customFormat="1" ht="18.75" customHeight="1" x14ac:dyDescent="0.35">
      <c r="A22" s="134" t="s">
        <v>14</v>
      </c>
      <c r="B22" s="135"/>
      <c r="C22" s="94">
        <f>' Budget 2024'!C22</f>
        <v>0</v>
      </c>
      <c r="D22" s="45">
        <f>SUM(D15:D21)</f>
        <v>0</v>
      </c>
      <c r="E22" s="39"/>
      <c r="F22" s="42"/>
      <c r="G22" s="113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s="25" customFormat="1" ht="21" customHeight="1" x14ac:dyDescent="0.35">
      <c r="A23" s="137" t="s">
        <v>15</v>
      </c>
      <c r="B23" s="138"/>
      <c r="C23" s="75"/>
      <c r="D23" s="32"/>
      <c r="E23" s="28"/>
      <c r="F23" s="29"/>
      <c r="G23" s="109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s="25" customFormat="1" ht="12.75" x14ac:dyDescent="0.35">
      <c r="A24" s="111" t="s">
        <v>65</v>
      </c>
      <c r="B24" s="120"/>
      <c r="C24" s="95">
        <f>' Budget 2024'!C24</f>
        <v>0</v>
      </c>
      <c r="D24" s="30"/>
      <c r="E24" s="31"/>
      <c r="F24" s="44" t="s">
        <v>3</v>
      </c>
      <c r="G24" s="109" t="s">
        <v>71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s="74" customFormat="1" ht="12.75" x14ac:dyDescent="0.35">
      <c r="A25" s="131" t="s">
        <v>16</v>
      </c>
      <c r="B25" s="132"/>
      <c r="C25" s="95">
        <f>' Budget 2024'!C25</f>
        <v>0</v>
      </c>
      <c r="D25" s="43"/>
      <c r="E25" s="31"/>
      <c r="F25" s="44" t="s">
        <v>3</v>
      </c>
      <c r="G25" s="113" t="s">
        <v>72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s="25" customFormat="1" ht="12.75" x14ac:dyDescent="0.35">
      <c r="A26" s="127" t="s">
        <v>17</v>
      </c>
      <c r="B26" s="112"/>
      <c r="C26" s="95">
        <f>' Budget 2024'!C26</f>
        <v>0</v>
      </c>
      <c r="D26" s="30"/>
      <c r="E26" s="31"/>
      <c r="F26" s="23" t="s">
        <v>3</v>
      </c>
      <c r="G26" s="109" t="s">
        <v>72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1:17" s="74" customFormat="1" ht="18.75" customHeight="1" x14ac:dyDescent="0.35">
      <c r="A27" s="134" t="s">
        <v>18</v>
      </c>
      <c r="B27" s="135"/>
      <c r="C27" s="96">
        <f>' Budget 2024'!C27</f>
        <v>0</v>
      </c>
      <c r="D27" s="45">
        <f>SUM(D24:D26)</f>
        <v>0</v>
      </c>
      <c r="E27" s="39"/>
      <c r="F27" s="42"/>
      <c r="G27" s="113"/>
      <c r="H27" s="136"/>
      <c r="I27" s="136"/>
      <c r="J27" s="136"/>
      <c r="K27" s="136"/>
      <c r="L27" s="136"/>
      <c r="M27" s="136"/>
      <c r="N27" s="136"/>
      <c r="O27" s="136"/>
      <c r="P27" s="136"/>
      <c r="Q27" s="136"/>
    </row>
    <row r="28" spans="1:17" s="25" customFormat="1" ht="21" customHeight="1" x14ac:dyDescent="0.35">
      <c r="A28" s="118" t="s">
        <v>19</v>
      </c>
      <c r="B28" s="119"/>
      <c r="C28" s="72"/>
      <c r="D28" s="72"/>
      <c r="E28" s="28"/>
      <c r="F28" s="29"/>
      <c r="G28" s="109"/>
      <c r="H28" s="117"/>
      <c r="I28" s="117"/>
      <c r="J28" s="117"/>
      <c r="K28" s="117"/>
      <c r="L28" s="117"/>
      <c r="M28" s="117"/>
      <c r="N28" s="117"/>
      <c r="O28" s="117"/>
      <c r="P28" s="117"/>
      <c r="Q28" s="117"/>
    </row>
    <row r="29" spans="1:17" s="25" customFormat="1" ht="12.75" x14ac:dyDescent="0.35">
      <c r="A29" s="127" t="s">
        <v>20</v>
      </c>
      <c r="B29" s="112"/>
      <c r="C29" s="80">
        <f>' Budget 2024'!C29</f>
        <v>0</v>
      </c>
      <c r="D29" s="30"/>
      <c r="E29" s="31"/>
      <c r="F29" s="29"/>
      <c r="G29" s="109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s="25" customFormat="1" x14ac:dyDescent="0.35">
      <c r="A30" s="111" t="s">
        <v>63</v>
      </c>
      <c r="B30" s="125"/>
      <c r="C30" s="80">
        <f>' Budget 2024'!C30</f>
        <v>0</v>
      </c>
      <c r="D30" s="19"/>
      <c r="E30" s="31"/>
      <c r="F30" s="23" t="s">
        <v>3</v>
      </c>
      <c r="G30" s="109" t="s">
        <v>75</v>
      </c>
      <c r="H30" s="109"/>
      <c r="I30" s="109"/>
      <c r="J30" s="109"/>
      <c r="K30" s="109"/>
      <c r="L30" s="109"/>
      <c r="M30" s="109"/>
      <c r="N30" s="109"/>
      <c r="O30" s="109"/>
      <c r="P30" s="110"/>
      <c r="Q30" s="110"/>
    </row>
    <row r="31" spans="1:17" s="4" customFormat="1" ht="18.75" customHeight="1" x14ac:dyDescent="0.35">
      <c r="A31" s="111" t="s">
        <v>21</v>
      </c>
      <c r="B31" s="122"/>
      <c r="C31" s="97">
        <f>' Budget 2024'!C31</f>
        <v>0</v>
      </c>
      <c r="D31" s="33">
        <f>SUM(D29:D30)</f>
        <v>0</v>
      </c>
      <c r="E31" s="39"/>
      <c r="F31" s="70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25" customFormat="1" ht="21" customHeight="1" x14ac:dyDescent="0.35">
      <c r="A32" s="118" t="s">
        <v>22</v>
      </c>
      <c r="B32" s="119"/>
      <c r="C32" s="72"/>
      <c r="D32" s="72"/>
      <c r="E32" s="28"/>
      <c r="F32" s="29"/>
      <c r="G32" s="109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7" s="8" customFormat="1" x14ac:dyDescent="0.35">
      <c r="A33" s="111" t="s">
        <v>62</v>
      </c>
      <c r="B33" s="120"/>
      <c r="C33" s="95">
        <f>' Budget 2024'!C33</f>
        <v>0</v>
      </c>
      <c r="D33" s="19"/>
      <c r="E33" s="31"/>
      <c r="F33" s="23" t="s">
        <v>3</v>
      </c>
      <c r="G33" s="109" t="s">
        <v>76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s="8" customFormat="1" ht="18.75" customHeight="1" x14ac:dyDescent="0.35">
      <c r="A34" s="111" t="s">
        <v>43</v>
      </c>
      <c r="B34" s="122"/>
      <c r="C34" s="96">
        <f>' Budget 2024'!C34</f>
        <v>0</v>
      </c>
      <c r="D34" s="33">
        <f>SUM(D33)</f>
        <v>0</v>
      </c>
      <c r="E34" s="39"/>
      <c r="F34" s="20"/>
      <c r="G34" s="109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1:17" s="25" customFormat="1" ht="21.75" customHeight="1" x14ac:dyDescent="0.35">
      <c r="A35" s="123" t="s">
        <v>23</v>
      </c>
      <c r="B35" s="124"/>
      <c r="C35" s="98">
        <f>' Budget 2024'!C35</f>
        <v>0</v>
      </c>
      <c r="D35" s="46">
        <f>SUM(D22,D27,D31,D34)</f>
        <v>0</v>
      </c>
      <c r="E35" s="28"/>
      <c r="F35" s="35"/>
      <c r="G35" s="109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s="25" customFormat="1" ht="12.75" x14ac:dyDescent="0.35">
      <c r="A36" s="115" t="s">
        <v>24</v>
      </c>
      <c r="B36" s="116"/>
      <c r="C36" s="99" t="e">
        <f>' Budget 2024'!C36</f>
        <v>#DIV/0!</v>
      </c>
      <c r="D36" s="36" t="e">
        <f>D35/C9</f>
        <v>#DIV/0!</v>
      </c>
      <c r="E36" s="34"/>
      <c r="F36" s="23" t="s">
        <v>3</v>
      </c>
      <c r="G36" s="109" t="s">
        <v>25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8" customHeight="1" x14ac:dyDescent="0.35">
      <c r="A37" s="15"/>
      <c r="B37" s="15"/>
      <c r="C37" s="15"/>
      <c r="D37" s="21"/>
      <c r="E37" s="22"/>
      <c r="F37" s="10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t="27.75" customHeight="1" x14ac:dyDescent="0.35">
      <c r="A38" s="60" t="s">
        <v>52</v>
      </c>
      <c r="B38" s="16"/>
      <c r="C38" s="76" t="s">
        <v>7</v>
      </c>
      <c r="D38" s="76"/>
      <c r="E38" s="77" t="s">
        <v>94</v>
      </c>
      <c r="F38" s="18"/>
      <c r="G38" s="11"/>
      <c r="H38" s="12"/>
      <c r="I38" s="12"/>
      <c r="J38" s="12"/>
      <c r="K38" s="12"/>
      <c r="L38" s="12"/>
      <c r="M38" s="12"/>
      <c r="N38" s="12"/>
    </row>
    <row r="39" spans="1:17" x14ac:dyDescent="0.35">
      <c r="A39" s="111" t="s">
        <v>26</v>
      </c>
      <c r="B39" s="112"/>
      <c r="C39" s="80">
        <f>' Budget 2024'!C39</f>
        <v>0</v>
      </c>
      <c r="D39" s="30"/>
      <c r="E39" s="31"/>
      <c r="F39" s="23" t="s">
        <v>3</v>
      </c>
      <c r="G39" s="113" t="s">
        <v>88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x14ac:dyDescent="0.35">
      <c r="A40" s="111" t="s">
        <v>27</v>
      </c>
      <c r="B40" s="125"/>
      <c r="C40" s="80">
        <f>' Budget 2024'!C40</f>
        <v>0</v>
      </c>
      <c r="D40" s="30"/>
      <c r="E40" s="31"/>
      <c r="F40" s="23" t="s">
        <v>3</v>
      </c>
      <c r="G40" s="126" t="s">
        <v>89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1:17" x14ac:dyDescent="0.35">
      <c r="A41" s="127" t="s">
        <v>28</v>
      </c>
      <c r="B41" s="112"/>
      <c r="C41" s="80">
        <f>' Budget 2024'!C41</f>
        <v>0</v>
      </c>
      <c r="D41" s="30"/>
      <c r="E41" s="31"/>
      <c r="F41" s="23" t="s">
        <v>3</v>
      </c>
      <c r="G41" s="109" t="s">
        <v>77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x14ac:dyDescent="0.35">
      <c r="A42" s="127" t="s">
        <v>29</v>
      </c>
      <c r="B42" s="112"/>
      <c r="C42" s="80">
        <f>' Budget 2024'!C42</f>
        <v>0</v>
      </c>
      <c r="D42" s="30"/>
      <c r="E42" s="31"/>
      <c r="F42" s="23" t="s">
        <v>3</v>
      </c>
      <c r="G42" s="109" t="s">
        <v>30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x14ac:dyDescent="0.35">
      <c r="A43" s="111" t="s">
        <v>96</v>
      </c>
      <c r="B43" s="112"/>
      <c r="C43" s="80">
        <f>' Budget 2024'!C43</f>
        <v>0</v>
      </c>
      <c r="D43" s="30"/>
      <c r="E43" s="31"/>
      <c r="F43" s="29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x14ac:dyDescent="0.35">
      <c r="A44" s="127" t="s">
        <v>97</v>
      </c>
      <c r="B44" s="116"/>
      <c r="C44" s="100" t="e">
        <f>' Budget 2024'!C44</f>
        <v>#DIV/0!</v>
      </c>
      <c r="D44" s="36" t="e">
        <f>D43/C9</f>
        <v>#DIV/0!</v>
      </c>
      <c r="E44" s="39"/>
      <c r="F44" s="23" t="s">
        <v>3</v>
      </c>
      <c r="G44" s="109" t="s">
        <v>33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24" customHeight="1" x14ac:dyDescent="0.35">
      <c r="A45" s="123" t="s">
        <v>34</v>
      </c>
      <c r="B45" s="124"/>
      <c r="C45" s="79">
        <f>' Budget 2024'!C45</f>
        <v>0</v>
      </c>
      <c r="D45" s="46">
        <f>SUM(D39:D43)</f>
        <v>0</v>
      </c>
      <c r="E45" s="28"/>
      <c r="F45" s="23"/>
      <c r="G45" s="113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ht="13.9" x14ac:dyDescent="0.4">
      <c r="A46" s="37"/>
      <c r="B46" s="37"/>
      <c r="C46" s="37"/>
      <c r="D46" s="37"/>
      <c r="E46" s="37"/>
      <c r="G46" s="24" t="s">
        <v>35</v>
      </c>
      <c r="H46" s="25"/>
      <c r="I46" s="71"/>
      <c r="J46" s="71"/>
      <c r="K46" s="71"/>
      <c r="L46" s="71"/>
      <c r="M46" s="71"/>
      <c r="N46" s="71"/>
      <c r="O46" s="71"/>
      <c r="P46" s="71"/>
      <c r="Q46" s="71"/>
    </row>
    <row r="47" spans="1:17" x14ac:dyDescent="0.35">
      <c r="A47" s="151" t="s">
        <v>34</v>
      </c>
      <c r="B47" s="152"/>
      <c r="C47" s="36">
        <f>' Budget 2024'!C45</f>
        <v>0</v>
      </c>
      <c r="D47" s="36">
        <f>D45</f>
        <v>0</v>
      </c>
      <c r="E47" s="87"/>
      <c r="G47" s="68" t="s">
        <v>1</v>
      </c>
      <c r="H47" s="2" t="s">
        <v>64</v>
      </c>
    </row>
    <row r="48" spans="1:17" ht="15.75" customHeight="1" x14ac:dyDescent="0.35">
      <c r="A48" s="153" t="s">
        <v>23</v>
      </c>
      <c r="B48" s="152"/>
      <c r="C48" s="101">
        <f>' Budget 2024'!C35</f>
        <v>0</v>
      </c>
      <c r="D48" s="50">
        <f>D35</f>
        <v>0</v>
      </c>
      <c r="E48" s="38" t="s">
        <v>99</v>
      </c>
      <c r="F48" s="18"/>
      <c r="G48" s="25" t="s">
        <v>73</v>
      </c>
      <c r="H48" s="8" t="s">
        <v>74</v>
      </c>
      <c r="I48" s="13"/>
      <c r="J48" s="13"/>
      <c r="K48" s="13"/>
      <c r="L48" s="13"/>
      <c r="M48" s="13"/>
      <c r="N48" s="13"/>
    </row>
    <row r="49" spans="1:14" s="2" customFormat="1" ht="15.75" customHeight="1" thickBot="1" x14ac:dyDescent="0.4">
      <c r="D49" s="90"/>
      <c r="E49" s="68"/>
      <c r="F49" s="91"/>
      <c r="G49" s="84" t="s">
        <v>10</v>
      </c>
      <c r="H49" s="84" t="s">
        <v>36</v>
      </c>
      <c r="J49" s="15"/>
      <c r="K49" s="15"/>
      <c r="L49" s="15"/>
      <c r="M49" s="15"/>
      <c r="N49" s="15"/>
    </row>
    <row r="50" spans="1:14" ht="14.25" thickBot="1" x14ac:dyDescent="0.45">
      <c r="A50" s="85" t="s">
        <v>98</v>
      </c>
      <c r="B50" s="86"/>
      <c r="C50" s="102"/>
      <c r="D50" s="88">
        <f>D47-D48</f>
        <v>0</v>
      </c>
      <c r="E50" s="103" t="s">
        <v>100</v>
      </c>
      <c r="G50" s="8" t="s">
        <v>37</v>
      </c>
      <c r="H50" s="8" t="s">
        <v>38</v>
      </c>
      <c r="I50" s="13"/>
    </row>
    <row r="51" spans="1:14" s="82" customFormat="1" ht="13.9" x14ac:dyDescent="0.4">
      <c r="A51" s="81"/>
      <c r="C51" s="65"/>
      <c r="D51" s="83"/>
      <c r="G51" s="8" t="s">
        <v>39</v>
      </c>
      <c r="H51" s="8" t="s">
        <v>40</v>
      </c>
    </row>
    <row r="52" spans="1:14" x14ac:dyDescent="0.35">
      <c r="G52" s="25" t="s">
        <v>41</v>
      </c>
      <c r="H52" s="8" t="s">
        <v>42</v>
      </c>
    </row>
  </sheetData>
  <sheetProtection algorithmName="SHA-512" hashValue="nwyUylVUbldrE34rNYFmNZy8UFzLW6p3yDGoQpEkophyY91P3XMCu9msjbSpLOP4U9X4WTGa36phdQ2BOhp0Vw==" saltValue="gctDgIaRuJbFKZsh/qISeg==" spinCount="100000" sheet="1" selectLockedCells="1"/>
  <mergeCells count="78">
    <mergeCell ref="A6:B6"/>
    <mergeCell ref="C6:E6"/>
    <mergeCell ref="A7:B7"/>
    <mergeCell ref="C7:E7"/>
    <mergeCell ref="A8:B8"/>
    <mergeCell ref="C8:E8"/>
    <mergeCell ref="A16:B16"/>
    <mergeCell ref="G16:Q16"/>
    <mergeCell ref="A9:B9"/>
    <mergeCell ref="C9:E9"/>
    <mergeCell ref="G9:Q9"/>
    <mergeCell ref="A10:B10"/>
    <mergeCell ref="C10:E10"/>
    <mergeCell ref="A11:B11"/>
    <mergeCell ref="C11:E11"/>
    <mergeCell ref="G11:Q11"/>
    <mergeCell ref="A13:B13"/>
    <mergeCell ref="G13:Q13"/>
    <mergeCell ref="A14:B14"/>
    <mergeCell ref="A15:B15"/>
    <mergeCell ref="G15:Q15"/>
    <mergeCell ref="A17:B17"/>
    <mergeCell ref="G17:Q17"/>
    <mergeCell ref="A18:B18"/>
    <mergeCell ref="G18:Q18"/>
    <mergeCell ref="A19:B19"/>
    <mergeCell ref="G19:Q19"/>
    <mergeCell ref="A20:B20"/>
    <mergeCell ref="G20:Q20"/>
    <mergeCell ref="A21:B21"/>
    <mergeCell ref="G21:Q21"/>
    <mergeCell ref="A22:B22"/>
    <mergeCell ref="G22:Q22"/>
    <mergeCell ref="A23:B23"/>
    <mergeCell ref="G23:Q23"/>
    <mergeCell ref="A24:B24"/>
    <mergeCell ref="G24:Q24"/>
    <mergeCell ref="A25:B25"/>
    <mergeCell ref="G25:Q25"/>
    <mergeCell ref="A26:B26"/>
    <mergeCell ref="G26:Q26"/>
    <mergeCell ref="A27:B27"/>
    <mergeCell ref="G27:Q27"/>
    <mergeCell ref="A28:B28"/>
    <mergeCell ref="G28:Q28"/>
    <mergeCell ref="A29:B29"/>
    <mergeCell ref="G29:Q29"/>
    <mergeCell ref="A30:B30"/>
    <mergeCell ref="G30:Q30"/>
    <mergeCell ref="A31:B31"/>
    <mergeCell ref="G31:Q31"/>
    <mergeCell ref="A39:B39"/>
    <mergeCell ref="G39:Q39"/>
    <mergeCell ref="A32:B32"/>
    <mergeCell ref="G32:Q32"/>
    <mergeCell ref="A33:B33"/>
    <mergeCell ref="G33:Q33"/>
    <mergeCell ref="A34:B34"/>
    <mergeCell ref="G34:Q34"/>
    <mergeCell ref="A35:B35"/>
    <mergeCell ref="G35:Q35"/>
    <mergeCell ref="A36:B36"/>
    <mergeCell ref="G36:Q36"/>
    <mergeCell ref="G37:Q37"/>
    <mergeCell ref="A40:B40"/>
    <mergeCell ref="G40:Q40"/>
    <mergeCell ref="A41:B41"/>
    <mergeCell ref="G41:Q41"/>
    <mergeCell ref="A42:B42"/>
    <mergeCell ref="G42:Q42"/>
    <mergeCell ref="A47:B47"/>
    <mergeCell ref="A48:B48"/>
    <mergeCell ref="A43:B43"/>
    <mergeCell ref="G43:Q43"/>
    <mergeCell ref="A44:B44"/>
    <mergeCell ref="G44:Q44"/>
    <mergeCell ref="A45:B45"/>
    <mergeCell ref="G45:Q45"/>
  </mergeCells>
  <pageMargins left="0.70866141732283472" right="0.70866141732283472" top="0.39370078740157483" bottom="0.39370078740157483" header="0.39370078740157483" footer="0.27559055118110237"/>
  <pageSetup paperSize="9" scale="88" orientation="portrait" r:id="rId1"/>
  <ignoredErrors>
    <ignoredError sqref="C36:D36 C44:D4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35"/>
  <sheetViews>
    <sheetView zoomScale="115" zoomScaleNormal="115" workbookViewId="0">
      <selection activeCell="B15" sqref="B15"/>
    </sheetView>
  </sheetViews>
  <sheetFormatPr baseColWidth="10" defaultColWidth="11" defaultRowHeight="12.75" x14ac:dyDescent="0.35"/>
  <cols>
    <col min="1" max="1" width="38.25" style="25" customWidth="1"/>
    <col min="2" max="2" width="11" style="48"/>
    <col min="3" max="16384" width="11" style="25"/>
  </cols>
  <sheetData>
    <row r="1" spans="1:3" ht="13.15" x14ac:dyDescent="0.4">
      <c r="A1" s="47" t="s">
        <v>44</v>
      </c>
    </row>
    <row r="3" spans="1:3" s="27" customFormat="1" ht="19.5" customHeight="1" x14ac:dyDescent="0.35">
      <c r="A3" s="49" t="s">
        <v>51</v>
      </c>
      <c r="B3" s="50" t="e">
        <f>' Budget 2024'!C35/' Budget 2024'!C10</f>
        <v>#DIV/0!</v>
      </c>
    </row>
    <row r="4" spans="1:3" s="27" customFormat="1" ht="19.5" customHeight="1" x14ac:dyDescent="0.35">
      <c r="A4" s="49" t="s">
        <v>47</v>
      </c>
      <c r="B4" s="50" t="e">
        <f>(' Budget 2024'!C15+' Budget 2024'!C16)/' Budget 2024'!C22*100</f>
        <v>#DIV/0!</v>
      </c>
    </row>
    <row r="5" spans="1:3" s="27" customFormat="1" ht="19.5" customHeight="1" x14ac:dyDescent="0.35">
      <c r="A5" s="49" t="s">
        <v>46</v>
      </c>
      <c r="B5" s="50" t="e">
        <f>' Budget 2024'!C21/SUM(' Budget 2024'!C15+' Budget 2024'!C16+' Budget 2024'!C17+' Budget 2024'!C19)*100</f>
        <v>#DIV/0!</v>
      </c>
    </row>
    <row r="6" spans="1:3" s="27" customFormat="1" ht="19.5" customHeight="1" x14ac:dyDescent="0.35">
      <c r="A6" s="49" t="s">
        <v>50</v>
      </c>
      <c r="B6" s="50" t="e">
        <f>' Budget 2024'!C24/' Budget 2024'!C9</f>
        <v>#DIV/0!</v>
      </c>
      <c r="C6" s="27" t="s">
        <v>61</v>
      </c>
    </row>
    <row r="9" spans="1:3" ht="13.15" x14ac:dyDescent="0.35">
      <c r="A9" s="51" t="s">
        <v>49</v>
      </c>
      <c r="B9" s="52"/>
    </row>
    <row r="10" spans="1:3" x14ac:dyDescent="0.35">
      <c r="A10" s="53" t="s">
        <v>59</v>
      </c>
      <c r="B10" s="52">
        <f>' Budget 2024'!C15+' Budget 2024'!C16</f>
        <v>0</v>
      </c>
    </row>
    <row r="11" spans="1:3" x14ac:dyDescent="0.35">
      <c r="A11" s="53" t="s">
        <v>60</v>
      </c>
      <c r="B11" s="52">
        <f>' Budget 2024'!C17+' Budget 2024'!C19</f>
        <v>0</v>
      </c>
    </row>
    <row r="12" spans="1:3" x14ac:dyDescent="0.35">
      <c r="A12" s="53" t="s">
        <v>15</v>
      </c>
      <c r="B12" s="52">
        <f>' Budget 2024'!C27</f>
        <v>0</v>
      </c>
    </row>
    <row r="13" spans="1:3" x14ac:dyDescent="0.35">
      <c r="A13" s="53" t="s">
        <v>19</v>
      </c>
      <c r="B13" s="52">
        <f>' Budget 2024'!C31</f>
        <v>0</v>
      </c>
    </row>
    <row r="14" spans="1:3" x14ac:dyDescent="0.35">
      <c r="A14" s="53" t="s">
        <v>22</v>
      </c>
      <c r="B14" s="52">
        <f>' Budget 2024'!C34</f>
        <v>0</v>
      </c>
    </row>
    <row r="15" spans="1:3" x14ac:dyDescent="0.35">
      <c r="A15" s="53" t="s">
        <v>48</v>
      </c>
      <c r="B15" s="52">
        <f>' Budget 2024'!C35</f>
        <v>0</v>
      </c>
    </row>
    <row r="29" spans="1:2" ht="13.15" x14ac:dyDescent="0.4">
      <c r="A29" s="54" t="s">
        <v>52</v>
      </c>
      <c r="B29" s="52"/>
    </row>
    <row r="30" spans="1:2" x14ac:dyDescent="0.35">
      <c r="A30" s="53" t="s">
        <v>53</v>
      </c>
      <c r="B30" s="52">
        <f>' Budget 2024'!C39</f>
        <v>0</v>
      </c>
    </row>
    <row r="31" spans="1:2" x14ac:dyDescent="0.35">
      <c r="A31" s="53" t="s">
        <v>54</v>
      </c>
      <c r="B31" s="52">
        <f>' Budget 2024'!C40</f>
        <v>0</v>
      </c>
    </row>
    <row r="32" spans="1:2" x14ac:dyDescent="0.35">
      <c r="A32" s="53" t="s">
        <v>55</v>
      </c>
      <c r="B32" s="52">
        <f>' Budget 2024'!C41</f>
        <v>0</v>
      </c>
    </row>
    <row r="33" spans="1:2" x14ac:dyDescent="0.35">
      <c r="A33" s="53" t="s">
        <v>29</v>
      </c>
      <c r="B33" s="52">
        <f>' Budget 2024'!C42</f>
        <v>0</v>
      </c>
    </row>
    <row r="34" spans="1:2" x14ac:dyDescent="0.35">
      <c r="A34" s="53" t="s">
        <v>31</v>
      </c>
      <c r="B34" s="52">
        <f>' Budget 2024'!C43</f>
        <v>0</v>
      </c>
    </row>
    <row r="35" spans="1:2" x14ac:dyDescent="0.35">
      <c r="A35" s="53" t="s">
        <v>34</v>
      </c>
      <c r="B35" s="52">
        <f>' Budget 2024'!C45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 Budget 2024</vt:lpstr>
      <vt:lpstr>Schlussrechnung 2024</vt:lpstr>
      <vt:lpstr>Kennzahlen</vt:lpstr>
      <vt:lpstr>' Budget 2024'!Druckbereich</vt:lpstr>
      <vt:lpstr>'Schlussrechnung 2024'!Druckbereich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Bütikofer (stebue)</dc:creator>
  <cp:lastModifiedBy>Bielser Barbara (STEZ)</cp:lastModifiedBy>
  <cp:lastPrinted>2021-06-11T14:31:02Z</cp:lastPrinted>
  <dcterms:created xsi:type="dcterms:W3CDTF">2018-06-21T12:26:36Z</dcterms:created>
  <dcterms:modified xsi:type="dcterms:W3CDTF">2023-06-09T09:40:07Z</dcterms:modified>
</cp:coreProperties>
</file>