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ozczh\Desktop\Temp\"/>
    </mc:Choice>
  </mc:AlternateContent>
  <xr:revisionPtr revIDLastSave="0" documentId="8_{28767FE8-D10F-4B9F-ACFA-8ADA80BDF8EF}" xr6:coauthVersionLast="47" xr6:coauthVersionMax="47" xr10:uidLastSave="{00000000-0000-0000-0000-000000000000}"/>
  <workbookProtection workbookAlgorithmName="SHA-512" workbookHashValue="omCKxDjmeXVsZ1X/wwR7Ef8IMOTA2BPrcGqQSylPX9GC/woH8EVtGa4Pfq5QzfYy0NBIqJOhAGcqIWDhf2EvxQ==" workbookSaltValue="T2HL897tu1+eLp+gLCCRlg==" workbookSpinCount="100000" lockStructure="1"/>
  <bookViews>
    <workbookView xWindow="-120" yWindow="-120" windowWidth="29040" windowHeight="17640" xr2:uid="{00000000-000D-0000-FFFF-FFFF00000000}"/>
  </bookViews>
  <sheets>
    <sheet name="Studium HF Kindheitspädagogik" sheetId="1" r:id="rId1"/>
  </sheets>
  <definedNames>
    <definedName name="_xlnm.Print_Area" localSheetId="0">'Studium HF Kindheitspädagogik'!$A$1:$J$36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E33" i="1"/>
  <c r="F32" i="1"/>
  <c r="E32" i="1"/>
  <c r="F34" i="1"/>
  <c r="E34" i="1"/>
  <c r="G34" i="1" s="1"/>
  <c r="E31" i="1"/>
  <c r="D31" i="1"/>
  <c r="F35" i="1" l="1"/>
  <c r="D33" i="1"/>
  <c r="D32" i="1"/>
  <c r="E35" i="1"/>
  <c r="G33" i="1" l="1"/>
  <c r="G32" i="1"/>
  <c r="D35" i="1"/>
  <c r="G35" i="1" s="1"/>
</calcChain>
</file>

<file path=xl/sharedStrings.xml><?xml version="1.0" encoding="utf-8"?>
<sst xmlns="http://schemas.openxmlformats.org/spreadsheetml/2006/main" count="50" uniqueCount="48">
  <si>
    <t>Berechnungshilfe für den Beitrag des SD</t>
  </si>
  <si>
    <t>Studium HF Kindheitspädagogik</t>
  </si>
  <si>
    <t>10% Lohnkosten Praxisanleitung</t>
  </si>
  <si>
    <t>pauschal</t>
  </si>
  <si>
    <t>ja</t>
  </si>
  <si>
    <t>HF Kindheitspädagogik agogis Zürich</t>
  </si>
  <si>
    <t>durchschnittliche Studiengebühren</t>
  </si>
  <si>
    <t>effektiv</t>
  </si>
  <si>
    <t>nein</t>
  </si>
  <si>
    <t>HF Kindheitspädagogik HFK Zug</t>
  </si>
  <si>
    <t xml:space="preserve">einmalige Finanzierung Praxisausbildnerkurs </t>
  </si>
  <si>
    <t>HF Kindheitspädagogik BFF Bern</t>
  </si>
  <si>
    <t>HF Kindheitspädagogik BFS Basel</t>
  </si>
  <si>
    <t>1. Allgemeine Angaben</t>
  </si>
  <si>
    <t>2022/2023</t>
  </si>
  <si>
    <t>Name der Kita</t>
  </si>
  <si>
    <t>2023/2024</t>
  </si>
  <si>
    <t>2. Angebotene Ausbildungsplätze HF Kindheitspädagogik</t>
  </si>
  <si>
    <r>
      <t xml:space="preserve">Studiengang Höhere Fachschule
</t>
    </r>
    <r>
      <rPr>
        <sz val="10"/>
        <color theme="1"/>
        <rFont val="Arial"/>
        <family val="2"/>
      </rPr>
      <t>(bitte aus Liste auswählen)</t>
    </r>
  </si>
  <si>
    <t>3. Praxisausbildner*innen</t>
  </si>
  <si>
    <t xml:space="preserve">Falls in der jeweiligen Kita noch niemand über diese Ausbildung verfügt und nach Abschluss ein Ausbildungsplatz HF Kindheitspädagogik angeboten wird, kann das SD einmalig pauschal CHF 10'000 für die Kurskosten und den Personalaufwand der Ausbildung Praxisausbildner*in finanzieren. </t>
  </si>
  <si>
    <t>Institution und Kursname</t>
  </si>
  <si>
    <t>Kursdatum</t>
  </si>
  <si>
    <t xml:space="preserve">4. Berechnung Objektbetrag </t>
  </si>
  <si>
    <t>1 Jahr</t>
  </si>
  <si>
    <t>2 Jahre</t>
  </si>
  <si>
    <t>3 Jahre</t>
  </si>
  <si>
    <t>4 Jahre</t>
  </si>
  <si>
    <t>Name der Trägerschaft</t>
  </si>
  <si>
    <t>Höhe der Studiengebühren pro Studienjahr</t>
  </si>
  <si>
    <t>Vorname, Name Studierende*r</t>
  </si>
  <si>
    <t>Für welches Studienjahr wird das Gesuch gestellt?</t>
  </si>
  <si>
    <t>Wie lange dauert das Studium?</t>
  </si>
  <si>
    <t>Vorname, Name</t>
  </si>
  <si>
    <t>Musste die genannte Person neu die Ausbildung Praxisausbildner*in absolvieren?</t>
  </si>
  <si>
    <t>---</t>
  </si>
  <si>
    <t>jährliche Studiengebühren</t>
  </si>
  <si>
    <t>jährliche pauschale Kosten für Praxisanleitung</t>
  </si>
  <si>
    <t>für das Studienjahr</t>
  </si>
  <si>
    <t>einmalige pauschale Kosten für Praxisausbildner*innenkurs</t>
  </si>
  <si>
    <t>2021/2022</t>
  </si>
  <si>
    <t>2020/2021</t>
  </si>
  <si>
    <t>Bitte füllen Sie alle grau hinterlegten Felder im Formular aus.</t>
  </si>
  <si>
    <t>Wann ist der Studien-beginn?</t>
  </si>
  <si>
    <t>Trägt die Trägerschaft die Lohnkosten der Person, welche die Paxisanleitung der studierenden Person übernimmt?</t>
  </si>
  <si>
    <t>Höhe der durch die Trägerschaft übernommenen Studiengebühren (direkt an HF bezahlt oder der studierenden Person zurückerstattet)</t>
  </si>
  <si>
    <t>total ersuchter Objektbeitrag</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</si>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</sst>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CHF&quot;\ #,##0.00"/>
    <numFmt numFmtId="166" formatCode="_ [$CHF-807]\ * #,##0_ ;_ [$CHF-807]\ * \-#,##0_ ;_ [$CHF-807]\ * &quot;-&quot;??_ ;_ @_ "/>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color theme="1"/>
      <name val="Arial"/>
      <family val="2"/>
    </font>
    <font>
      <b/>
      <sz val="24"/>
      <color theme="1"/>
      <name val="Arial"/>
      <family val="2"/>
    </font>
    <font>
      <sz val="12"/>
      <color theme="1"/>
      <name val="Arial"/>
      <family val="2"/>
    </font>
    <font>
      <b/>
      <sz val="12"/>
      <color rgb="FFFF0000"/>
      <name val="Arial"/>
      <family val="2"/>
    </font>
    <font>
      <b/>
      <sz val="12"/>
      <color theme="1"/>
      <name val="Arial"/>
      <family val="2"/>
    </font>
    <font>
      <sz val="12"/>
      <color rgb="FF1E1E1E"/>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61">
    <xf numFmtId="0" fontId="0" fillId="0" borderId="0" xfId="0"/>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4" fillId="0" borderId="0" xfId="2" applyFont="1" applyProtection="1"/>
    <xf numFmtId="0" fontId="5" fillId="2" borderId="4" xfId="0" applyFont="1" applyFill="1" applyBorder="1" applyProtection="1"/>
    <xf numFmtId="0" fontId="2" fillId="2" borderId="0" xfId="0" applyFont="1" applyFill="1" applyBorder="1" applyProtection="1"/>
    <xf numFmtId="0" fontId="2" fillId="2" borderId="5" xfId="0" applyFont="1" applyFill="1" applyBorder="1" applyProtection="1"/>
    <xf numFmtId="0" fontId="4" fillId="3" borderId="4" xfId="2" applyFont="1" applyFill="1" applyBorder="1" applyProtection="1"/>
    <xf numFmtId="0" fontId="6" fillId="3" borderId="0" xfId="0" applyFont="1" applyFill="1" applyBorder="1" applyProtection="1"/>
    <xf numFmtId="0" fontId="6" fillId="3" borderId="5" xfId="0" applyFont="1" applyFill="1" applyBorder="1" applyProtection="1"/>
    <xf numFmtId="0" fontId="7" fillId="3" borderId="4" xfId="0" applyFont="1" applyFill="1" applyBorder="1" applyProtection="1"/>
    <xf numFmtId="0" fontId="8" fillId="3" borderId="4" xfId="0" applyFont="1" applyFill="1" applyBorder="1" applyProtection="1"/>
    <xf numFmtId="0" fontId="6" fillId="3" borderId="4" xfId="0" applyFont="1" applyFill="1" applyBorder="1" applyProtection="1"/>
    <xf numFmtId="0" fontId="6" fillId="3" borderId="0" xfId="2" applyFont="1" applyFill="1" applyBorder="1" applyProtection="1"/>
    <xf numFmtId="0" fontId="6" fillId="3" borderId="5" xfId="2" applyFont="1" applyFill="1" applyBorder="1" applyProtection="1"/>
    <xf numFmtId="0" fontId="8" fillId="3" borderId="4" xfId="2" applyFont="1" applyFill="1" applyBorder="1" applyProtection="1"/>
    <xf numFmtId="0" fontId="4" fillId="3" borderId="0" xfId="2" applyFont="1" applyFill="1" applyBorder="1" applyProtection="1"/>
    <xf numFmtId="0" fontId="6" fillId="3" borderId="4" xfId="2" applyFont="1" applyFill="1" applyBorder="1" applyProtection="1"/>
    <xf numFmtId="0" fontId="6" fillId="3" borderId="0" xfId="2" applyFont="1" applyFill="1" applyBorder="1" applyAlignment="1" applyProtection="1">
      <alignment wrapText="1"/>
    </xf>
    <xf numFmtId="0" fontId="6" fillId="3" borderId="4" xfId="2" applyFont="1" applyFill="1" applyBorder="1" applyAlignment="1" applyProtection="1">
      <alignment wrapText="1"/>
    </xf>
    <xf numFmtId="0" fontId="6" fillId="4" borderId="8" xfId="2" applyFont="1" applyFill="1" applyBorder="1" applyProtection="1">
      <protection locked="0"/>
    </xf>
    <xf numFmtId="0" fontId="6" fillId="3" borderId="0" xfId="2" applyFont="1" applyFill="1" applyBorder="1" applyAlignment="1" applyProtection="1"/>
    <xf numFmtId="0" fontId="6" fillId="3" borderId="10" xfId="2" applyFont="1" applyFill="1" applyBorder="1" applyProtection="1"/>
    <xf numFmtId="0" fontId="6" fillId="3" borderId="11" xfId="2" applyFont="1" applyFill="1" applyBorder="1" applyProtection="1"/>
    <xf numFmtId="0" fontId="6" fillId="3" borderId="12" xfId="2" applyFont="1" applyFill="1" applyBorder="1" applyProtection="1"/>
    <xf numFmtId="0" fontId="4" fillId="0" borderId="0" xfId="2" applyFont="1" applyFill="1" applyProtection="1"/>
    <xf numFmtId="166" fontId="9" fillId="3" borderId="8" xfId="0" applyNumberFormat="1" applyFont="1" applyFill="1" applyBorder="1"/>
    <xf numFmtId="0" fontId="6" fillId="3" borderId="5" xfId="2" applyFont="1" applyFill="1" applyBorder="1" applyAlignment="1" applyProtection="1">
      <alignment wrapText="1"/>
    </xf>
    <xf numFmtId="0" fontId="6" fillId="3" borderId="4" xfId="2" applyFont="1" applyFill="1" applyBorder="1" applyAlignment="1" applyProtection="1">
      <alignment horizontal="center"/>
    </xf>
    <xf numFmtId="0" fontId="6" fillId="0" borderId="0" xfId="2" applyFont="1" applyFill="1" applyBorder="1" applyAlignment="1" applyProtection="1">
      <alignment wrapText="1"/>
    </xf>
    <xf numFmtId="0" fontId="6" fillId="0" borderId="0" xfId="2" applyFont="1" applyFill="1" applyBorder="1" applyProtection="1"/>
    <xf numFmtId="0" fontId="8" fillId="3" borderId="0" xfId="2" applyFont="1" applyFill="1" applyBorder="1" applyAlignment="1" applyProtection="1">
      <alignment horizontal="left"/>
    </xf>
    <xf numFmtId="166" fontId="8" fillId="3" borderId="0" xfId="2" applyNumberFormat="1" applyFont="1" applyFill="1" applyBorder="1" applyAlignment="1" applyProtection="1">
      <alignment horizontal="left"/>
    </xf>
    <xf numFmtId="0" fontId="6" fillId="3" borderId="0" xfId="2" applyFont="1" applyFill="1" applyBorder="1" applyAlignment="1" applyProtection="1">
      <alignment horizontal="right"/>
    </xf>
    <xf numFmtId="166" fontId="8" fillId="2" borderId="9" xfId="2" applyNumberFormat="1" applyFont="1" applyFill="1" applyBorder="1" applyAlignment="1" applyProtection="1"/>
    <xf numFmtId="0" fontId="8" fillId="3" borderId="0" xfId="2" applyFont="1" applyFill="1" applyBorder="1" applyProtection="1"/>
    <xf numFmtId="0" fontId="6" fillId="3" borderId="4" xfId="2" applyFont="1" applyFill="1" applyBorder="1" applyAlignment="1" applyProtection="1">
      <alignment horizontal="right"/>
    </xf>
    <xf numFmtId="166" fontId="6" fillId="3" borderId="8" xfId="1" quotePrefix="1" applyNumberFormat="1" applyFont="1" applyFill="1" applyBorder="1" applyProtection="1"/>
    <xf numFmtId="166" fontId="6" fillId="3" borderId="8" xfId="1" applyNumberFormat="1" applyFont="1" applyFill="1" applyBorder="1" applyProtection="1"/>
    <xf numFmtId="166" fontId="8" fillId="3" borderId="13" xfId="2" applyNumberFormat="1" applyFont="1" applyFill="1" applyBorder="1" applyProtection="1"/>
    <xf numFmtId="166" fontId="8" fillId="3" borderId="14" xfId="2" applyNumberFormat="1" applyFont="1" applyFill="1" applyBorder="1" applyProtection="1"/>
    <xf numFmtId="0" fontId="8" fillId="3" borderId="0" xfId="2" applyFont="1" applyFill="1" applyBorder="1" applyAlignment="1" applyProtection="1"/>
    <xf numFmtId="166" fontId="8" fillId="3" borderId="0" xfId="2" applyNumberFormat="1" applyFont="1" applyFill="1" applyBorder="1" applyAlignment="1" applyProtection="1"/>
    <xf numFmtId="0" fontId="8" fillId="3" borderId="5" xfId="2" applyFont="1" applyFill="1" applyBorder="1" applyAlignment="1" applyProtection="1">
      <alignment horizontal="left"/>
    </xf>
    <xf numFmtId="166" fontId="8" fillId="3" borderId="5" xfId="2" applyNumberFormat="1" applyFont="1" applyFill="1" applyBorder="1" applyAlignment="1" applyProtection="1">
      <alignment horizontal="left"/>
    </xf>
    <xf numFmtId="0" fontId="6" fillId="3" borderId="11" xfId="2" applyFont="1" applyFill="1" applyBorder="1" applyAlignment="1" applyProtection="1">
      <alignment horizontal="right"/>
    </xf>
    <xf numFmtId="0" fontId="6" fillId="3" borderId="8" xfId="2" applyFont="1" applyFill="1" applyBorder="1" applyAlignment="1" applyProtection="1">
      <alignment vertical="center"/>
      <protection locked="0"/>
    </xf>
    <xf numFmtId="165" fontId="6" fillId="3" borderId="8" xfId="1" applyNumberFormat="1" applyFont="1" applyFill="1" applyBorder="1" applyProtection="1">
      <protection locked="0"/>
    </xf>
    <xf numFmtId="14" fontId="6" fillId="3" borderId="8" xfId="2" applyNumberFormat="1" applyFont="1" applyFill="1" applyBorder="1" applyProtection="1">
      <protection locked="0"/>
    </xf>
    <xf numFmtId="0" fontId="8" fillId="3" borderId="4" xfId="2" applyFont="1" applyFill="1" applyBorder="1" applyAlignment="1" applyProtection="1"/>
    <xf numFmtId="0" fontId="6" fillId="3" borderId="0" xfId="2" applyFont="1" applyFill="1" applyBorder="1" applyAlignment="1" applyProtection="1">
      <alignment horizontal="left"/>
    </xf>
    <xf numFmtId="166" fontId="4" fillId="2" borderId="0" xfId="2" applyNumberFormat="1" applyFont="1" applyFill="1" applyProtection="1"/>
    <xf numFmtId="166" fontId="4" fillId="2" borderId="6" xfId="2" applyNumberFormat="1" applyFont="1" applyFill="1" applyBorder="1" applyProtection="1"/>
    <xf numFmtId="0" fontId="8" fillId="2" borderId="15" xfId="2" applyFont="1" applyFill="1" applyBorder="1" applyAlignment="1" applyProtection="1">
      <alignment horizontal="left" vertical="center" wrapText="1"/>
    </xf>
    <xf numFmtId="0" fontId="8" fillId="2" borderId="16" xfId="2" applyFont="1" applyFill="1" applyBorder="1" applyAlignment="1" applyProtection="1">
      <alignment horizontal="left" vertical="center" wrapText="1"/>
    </xf>
    <xf numFmtId="0" fontId="6" fillId="4" borderId="6"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6" fillId="3" borderId="4" xfId="2" applyFont="1" applyFill="1" applyBorder="1" applyAlignment="1" applyProtection="1">
      <alignment horizontal="left" wrapText="1"/>
    </xf>
    <xf numFmtId="0" fontId="6" fillId="3" borderId="0" xfId="2" applyFont="1" applyFill="1" applyBorder="1" applyAlignment="1" applyProtection="1">
      <alignment horizontal="left" wrapText="1"/>
    </xf>
    <xf numFmtId="0" fontId="6" fillId="3" borderId="8" xfId="2" applyFont="1" applyFill="1" applyBorder="1" applyAlignment="1" applyProtection="1">
      <alignment horizontal="left" vertical="top"/>
      <protection locked="0"/>
    </xf>
  </cellXfs>
  <cellStyles count="3">
    <cellStyle name="Komma" xfId="1" builtinId="3"/>
    <cellStyle name="Standard" xfId="0" builtinId="0"/>
    <cellStyle name="Standard 2" xfId="2" xr:uid="{00000000-0005-0000-0000-000002000000}"/>
  </cellStyles>
  <dxfs count="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8"/>
  <sheetViews>
    <sheetView showGridLines="0" tabSelected="1" showWhiteSpace="0" view="pageLayout" zoomScale="70" zoomScaleNormal="70" zoomScalePageLayoutView="70" workbookViewId="0">
      <selection activeCell="F13" sqref="F13"/>
    </sheetView>
  </sheetViews>
  <sheetFormatPr baseColWidth="10" defaultColWidth="11" defaultRowHeight="12.75" x14ac:dyDescent="0.2"/>
  <cols>
    <col min="1" max="1" width="21.375" style="4" customWidth="1"/>
    <col min="2" max="2" width="23" style="4" customWidth="1"/>
    <col min="3" max="3" width="34" style="4" customWidth="1"/>
    <col min="4" max="4" width="28" style="4" customWidth="1"/>
    <col min="5" max="5" width="34.5" style="4" customWidth="1"/>
    <col min="6" max="6" width="23.5" style="4" customWidth="1"/>
    <col min="7" max="7" width="14.625" style="4" customWidth="1"/>
    <col min="8" max="8" width="11.625" style="4" customWidth="1"/>
    <col min="9" max="9" width="11" style="4"/>
    <col min="10" max="10" width="5.625" style="4" customWidth="1"/>
    <col min="11" max="11" width="34.125" style="4" hidden="1" customWidth="1"/>
    <col min="12" max="18" width="11" style="4" hidden="1" customWidth="1"/>
    <col min="19" max="16384" width="11" style="4"/>
  </cols>
  <sheetData>
    <row r="1" spans="1:16" ht="15" x14ac:dyDescent="0.25">
      <c r="A1" s="1" t="s">
        <v>0</v>
      </c>
      <c r="B1" s="2"/>
      <c r="C1" s="2"/>
      <c r="D1" s="2"/>
      <c r="E1" s="2"/>
      <c r="F1" s="2"/>
      <c r="G1" s="2"/>
      <c r="H1" s="2"/>
      <c r="I1" s="2"/>
      <c r="J1" s="3"/>
    </row>
    <row r="2" spans="1:16" ht="30" x14ac:dyDescent="0.4">
      <c r="A2" s="5" t="s">
        <v>1</v>
      </c>
      <c r="B2" s="6"/>
      <c r="C2" s="6"/>
      <c r="D2" s="6"/>
      <c r="E2" s="6"/>
      <c r="F2" s="6"/>
      <c r="G2" s="6"/>
      <c r="H2" s="6"/>
      <c r="I2" s="6"/>
      <c r="J2" s="7"/>
      <c r="K2" s="4" t="s">
        <v>2</v>
      </c>
      <c r="L2" s="4">
        <v>10000</v>
      </c>
      <c r="N2" s="4" t="s">
        <v>3</v>
      </c>
      <c r="O2" s="4" t="s">
        <v>4</v>
      </c>
      <c r="P2" s="4" t="s">
        <v>5</v>
      </c>
    </row>
    <row r="3" spans="1:16" ht="15" x14ac:dyDescent="0.2">
      <c r="A3" s="8"/>
      <c r="B3" s="9"/>
      <c r="C3" s="9"/>
      <c r="D3" s="9"/>
      <c r="E3" s="9"/>
      <c r="F3" s="9"/>
      <c r="G3" s="9"/>
      <c r="H3" s="9"/>
      <c r="I3" s="9"/>
      <c r="J3" s="10"/>
      <c r="K3" s="4" t="s">
        <v>6</v>
      </c>
      <c r="L3" s="4">
        <v>4700</v>
      </c>
      <c r="N3" s="4" t="s">
        <v>7</v>
      </c>
      <c r="O3" s="4" t="s">
        <v>8</v>
      </c>
      <c r="P3" s="4" t="s">
        <v>9</v>
      </c>
    </row>
    <row r="4" spans="1:16" ht="15.75" x14ac:dyDescent="0.25">
      <c r="A4" s="11" t="s">
        <v>42</v>
      </c>
      <c r="B4" s="9"/>
      <c r="C4" s="9"/>
      <c r="D4" s="9"/>
      <c r="E4" s="9"/>
      <c r="F4" s="9"/>
      <c r="G4" s="9"/>
      <c r="H4" s="9"/>
      <c r="I4" s="9"/>
      <c r="J4" s="10"/>
      <c r="K4" s="4" t="s">
        <v>10</v>
      </c>
      <c r="L4" s="4">
        <v>10000</v>
      </c>
      <c r="N4" s="4" t="s">
        <v>8</v>
      </c>
      <c r="P4" s="4" t="s">
        <v>11</v>
      </c>
    </row>
    <row r="5" spans="1:16" ht="15.75" x14ac:dyDescent="0.25">
      <c r="A5" s="12"/>
      <c r="B5" s="9"/>
      <c r="C5" s="9"/>
      <c r="D5" s="9"/>
      <c r="E5" s="9"/>
      <c r="F5" s="9"/>
      <c r="G5" s="9"/>
      <c r="H5" s="9"/>
      <c r="I5" s="9"/>
      <c r="J5" s="10"/>
      <c r="P5" s="4" t="s">
        <v>12</v>
      </c>
    </row>
    <row r="6" spans="1:16" ht="15.75" x14ac:dyDescent="0.25">
      <c r="A6" s="12" t="s">
        <v>13</v>
      </c>
      <c r="B6" s="9"/>
      <c r="C6" s="9"/>
      <c r="D6" s="9"/>
      <c r="E6" s="9"/>
      <c r="F6" s="9"/>
      <c r="G6" s="9"/>
      <c r="H6" s="9"/>
      <c r="I6" s="9"/>
      <c r="J6" s="10"/>
      <c r="O6" s="4" t="s">
        <v>24</v>
      </c>
    </row>
    <row r="7" spans="1:16" ht="15" x14ac:dyDescent="0.2">
      <c r="A7" s="13" t="s">
        <v>15</v>
      </c>
      <c r="B7" s="56"/>
      <c r="C7" s="57"/>
      <c r="D7" s="14"/>
      <c r="E7" s="14"/>
      <c r="F7" s="14"/>
      <c r="G7" s="14"/>
      <c r="H7" s="9"/>
      <c r="I7" s="9"/>
      <c r="J7" s="10"/>
      <c r="O7" s="4" t="s">
        <v>25</v>
      </c>
      <c r="P7" s="4" t="s">
        <v>41</v>
      </c>
    </row>
    <row r="8" spans="1:16" ht="15" x14ac:dyDescent="0.2">
      <c r="A8" s="13" t="s">
        <v>28</v>
      </c>
      <c r="B8" s="56"/>
      <c r="C8" s="57"/>
      <c r="D8" s="14"/>
      <c r="E8" s="14"/>
      <c r="F8" s="14"/>
      <c r="G8" s="14"/>
      <c r="H8" s="9"/>
      <c r="I8" s="9"/>
      <c r="J8" s="10"/>
      <c r="O8" s="4" t="s">
        <v>26</v>
      </c>
      <c r="P8" s="4" t="s">
        <v>40</v>
      </c>
    </row>
    <row r="9" spans="1:16" ht="15" x14ac:dyDescent="0.2">
      <c r="A9" s="13"/>
      <c r="B9" s="14"/>
      <c r="C9" s="14"/>
      <c r="D9" s="14"/>
      <c r="E9" s="14"/>
      <c r="F9" s="14"/>
      <c r="G9" s="14"/>
      <c r="H9" s="9"/>
      <c r="I9" s="9"/>
      <c r="J9" s="10"/>
      <c r="O9" s="4" t="s">
        <v>27</v>
      </c>
      <c r="P9" s="4" t="s">
        <v>14</v>
      </c>
    </row>
    <row r="10" spans="1:16" ht="15.75" x14ac:dyDescent="0.25">
      <c r="A10" s="16" t="s">
        <v>17</v>
      </c>
      <c r="B10" s="17"/>
      <c r="C10" s="14"/>
      <c r="D10" s="14"/>
      <c r="E10" s="14"/>
      <c r="F10" s="14"/>
      <c r="G10" s="14"/>
      <c r="H10" s="9"/>
      <c r="I10" s="9"/>
      <c r="J10" s="10"/>
      <c r="P10" s="4" t="s">
        <v>16</v>
      </c>
    </row>
    <row r="11" spans="1:16" ht="15.75" x14ac:dyDescent="0.25">
      <c r="A11" s="16"/>
      <c r="B11" s="17"/>
      <c r="C11" s="14"/>
      <c r="D11" s="14"/>
      <c r="E11" s="14"/>
      <c r="F11" s="14"/>
      <c r="G11" s="14"/>
      <c r="H11" s="9"/>
      <c r="I11" s="9"/>
      <c r="J11" s="10"/>
      <c r="P11" s="4" t="s">
        <v>47</v>
      </c>
    </row>
    <row r="12" spans="1:16" ht="114.6" customHeight="1" x14ac:dyDescent="0.2">
      <c r="A12" s="29"/>
      <c r="B12" s="19" t="s">
        <v>30</v>
      </c>
      <c r="C12" s="19" t="s">
        <v>18</v>
      </c>
      <c r="D12" s="19" t="s">
        <v>29</v>
      </c>
      <c r="E12" s="19" t="s">
        <v>45</v>
      </c>
      <c r="F12" s="19" t="s">
        <v>44</v>
      </c>
      <c r="G12" s="19" t="s">
        <v>31</v>
      </c>
      <c r="H12" s="19" t="s">
        <v>43</v>
      </c>
      <c r="I12" s="19" t="s">
        <v>32</v>
      </c>
      <c r="J12" s="28"/>
      <c r="K12" s="30"/>
    </row>
    <row r="13" spans="1:16" ht="15" x14ac:dyDescent="0.2">
      <c r="A13" s="20"/>
      <c r="B13" s="21"/>
      <c r="C13" s="47"/>
      <c r="D13" s="48"/>
      <c r="E13" s="48"/>
      <c r="F13" s="47"/>
      <c r="G13" s="47"/>
      <c r="H13" s="47"/>
      <c r="I13" s="47"/>
      <c r="J13" s="15"/>
      <c r="K13" s="31"/>
    </row>
    <row r="14" spans="1:16" ht="15" x14ac:dyDescent="0.2">
      <c r="A14" s="20"/>
      <c r="B14" s="21"/>
      <c r="C14" s="47"/>
      <c r="D14" s="48"/>
      <c r="E14" s="48"/>
      <c r="F14" s="47"/>
      <c r="G14" s="47"/>
      <c r="H14" s="47"/>
      <c r="I14" s="47"/>
      <c r="J14" s="15"/>
      <c r="K14" s="31"/>
    </row>
    <row r="15" spans="1:16" ht="15" x14ac:dyDescent="0.2">
      <c r="A15" s="20"/>
      <c r="B15" s="21"/>
      <c r="C15" s="47"/>
      <c r="D15" s="48"/>
      <c r="E15" s="48"/>
      <c r="F15" s="47"/>
      <c r="G15" s="47"/>
      <c r="H15" s="47"/>
      <c r="I15" s="47"/>
      <c r="J15" s="15"/>
      <c r="K15" s="31"/>
    </row>
    <row r="16" spans="1:16" ht="15" x14ac:dyDescent="0.2">
      <c r="A16" s="20"/>
      <c r="B16" s="21"/>
      <c r="C16" s="47"/>
      <c r="D16" s="48"/>
      <c r="E16" s="48"/>
      <c r="F16" s="47"/>
      <c r="G16" s="47"/>
      <c r="H16" s="47"/>
      <c r="I16" s="47"/>
      <c r="J16" s="15"/>
      <c r="K16" s="31"/>
    </row>
    <row r="17" spans="1:11" ht="15" x14ac:dyDescent="0.2">
      <c r="A17" s="20"/>
      <c r="B17" s="21"/>
      <c r="C17" s="47"/>
      <c r="D17" s="48"/>
      <c r="E17" s="48"/>
      <c r="F17" s="47"/>
      <c r="G17" s="47"/>
      <c r="H17" s="47"/>
      <c r="I17" s="47"/>
      <c r="J17" s="15"/>
      <c r="K17" s="31"/>
    </row>
    <row r="18" spans="1:11" ht="15" x14ac:dyDescent="0.2">
      <c r="A18" s="20"/>
      <c r="B18" s="21"/>
      <c r="C18" s="47"/>
      <c r="D18" s="48"/>
      <c r="E18" s="48"/>
      <c r="F18" s="47"/>
      <c r="G18" s="47"/>
      <c r="H18" s="47"/>
      <c r="I18" s="47"/>
      <c r="J18" s="15"/>
      <c r="K18" s="31"/>
    </row>
    <row r="19" spans="1:11" ht="15" x14ac:dyDescent="0.2">
      <c r="A19" s="20"/>
      <c r="B19" s="21"/>
      <c r="C19" s="47"/>
      <c r="D19" s="48"/>
      <c r="E19" s="48"/>
      <c r="F19" s="47"/>
      <c r="G19" s="47"/>
      <c r="H19" s="47"/>
      <c r="I19" s="47"/>
      <c r="J19" s="15"/>
      <c r="K19" s="31"/>
    </row>
    <row r="20" spans="1:11" ht="15" x14ac:dyDescent="0.2">
      <c r="A20" s="20"/>
      <c r="B20" s="21"/>
      <c r="C20" s="47"/>
      <c r="D20" s="48"/>
      <c r="E20" s="48"/>
      <c r="F20" s="47"/>
      <c r="G20" s="47"/>
      <c r="H20" s="47"/>
      <c r="I20" s="47"/>
      <c r="J20" s="15"/>
      <c r="K20" s="31"/>
    </row>
    <row r="21" spans="1:11" ht="15" x14ac:dyDescent="0.2">
      <c r="A21" s="20"/>
      <c r="B21" s="21"/>
      <c r="C21" s="47"/>
      <c r="D21" s="48"/>
      <c r="E21" s="48"/>
      <c r="F21" s="47"/>
      <c r="G21" s="47"/>
      <c r="H21" s="47"/>
      <c r="I21" s="47"/>
      <c r="J21" s="15"/>
      <c r="K21" s="31"/>
    </row>
    <row r="22" spans="1:11" ht="15" x14ac:dyDescent="0.2">
      <c r="A22" s="20"/>
      <c r="B22" s="21"/>
      <c r="C22" s="47"/>
      <c r="D22" s="48"/>
      <c r="E22" s="48"/>
      <c r="F22" s="47"/>
      <c r="G22" s="47"/>
      <c r="H22" s="47"/>
      <c r="I22" s="47"/>
      <c r="J22" s="15"/>
      <c r="K22" s="31"/>
    </row>
    <row r="23" spans="1:11" ht="15" x14ac:dyDescent="0.2">
      <c r="A23" s="20"/>
      <c r="B23" s="14"/>
      <c r="C23" s="14"/>
      <c r="D23" s="14"/>
      <c r="E23" s="14"/>
      <c r="F23" s="14"/>
      <c r="G23" s="14"/>
      <c r="H23" s="14"/>
      <c r="I23" s="14"/>
      <c r="J23" s="15"/>
    </row>
    <row r="24" spans="1:11" ht="15.75" x14ac:dyDescent="0.25">
      <c r="A24" s="50" t="s">
        <v>19</v>
      </c>
      <c r="B24" s="14"/>
      <c r="C24" s="14"/>
      <c r="D24" s="14"/>
      <c r="E24" s="14"/>
      <c r="F24" s="14"/>
      <c r="G24" s="14"/>
      <c r="H24" s="14"/>
      <c r="I24" s="14"/>
      <c r="J24" s="15"/>
    </row>
    <row r="25" spans="1:11" ht="33" customHeight="1" x14ac:dyDescent="0.2">
      <c r="A25" s="58" t="s">
        <v>20</v>
      </c>
      <c r="B25" s="59"/>
      <c r="C25" s="59"/>
      <c r="D25" s="59"/>
      <c r="E25" s="59"/>
      <c r="F25" s="59"/>
      <c r="G25" s="14"/>
      <c r="H25" s="14"/>
      <c r="I25" s="14"/>
      <c r="J25" s="15"/>
    </row>
    <row r="26" spans="1:11" ht="75" x14ac:dyDescent="0.2">
      <c r="A26" s="20"/>
      <c r="B26" s="19" t="s">
        <v>33</v>
      </c>
      <c r="C26" s="14" t="s">
        <v>21</v>
      </c>
      <c r="D26" s="14"/>
      <c r="E26" s="14" t="s">
        <v>22</v>
      </c>
      <c r="F26" s="19" t="s">
        <v>34</v>
      </c>
      <c r="G26" s="14"/>
      <c r="H26" s="14"/>
      <c r="I26" s="14"/>
      <c r="J26" s="15"/>
    </row>
    <row r="27" spans="1:11" ht="15" x14ac:dyDescent="0.2">
      <c r="A27" s="18"/>
      <c r="B27" s="21"/>
      <c r="C27" s="60"/>
      <c r="D27" s="60"/>
      <c r="E27" s="49"/>
      <c r="F27" s="47"/>
      <c r="G27" s="14"/>
      <c r="H27" s="14"/>
      <c r="I27" s="14"/>
      <c r="J27" s="15"/>
    </row>
    <row r="28" spans="1:11" ht="15.75" x14ac:dyDescent="0.25">
      <c r="A28" s="12"/>
      <c r="B28" s="21"/>
      <c r="C28" s="60"/>
      <c r="D28" s="60"/>
      <c r="E28" s="49"/>
      <c r="F28" s="47"/>
      <c r="G28" s="14"/>
      <c r="H28" s="14"/>
      <c r="I28" s="14"/>
      <c r="J28" s="15"/>
    </row>
    <row r="29" spans="1:11" ht="15.75" x14ac:dyDescent="0.25">
      <c r="A29" s="12"/>
      <c r="B29" s="14"/>
      <c r="C29" s="14"/>
      <c r="D29" s="14"/>
      <c r="E29" s="14"/>
      <c r="F29" s="14"/>
      <c r="G29" s="14"/>
      <c r="H29" s="14"/>
      <c r="I29" s="14"/>
      <c r="J29" s="15"/>
    </row>
    <row r="30" spans="1:11" ht="15.75" x14ac:dyDescent="0.25">
      <c r="A30" s="12" t="s">
        <v>23</v>
      </c>
      <c r="B30" s="14"/>
      <c r="C30" s="14"/>
      <c r="D30" s="14"/>
      <c r="E30" s="14"/>
      <c r="F30" s="14"/>
      <c r="G30" s="54" t="s">
        <v>46</v>
      </c>
      <c r="H30" s="14"/>
      <c r="I30" s="14"/>
      <c r="J30" s="15"/>
    </row>
    <row r="31" spans="1:11" ht="15.75" customHeight="1" x14ac:dyDescent="0.2">
      <c r="A31" s="18"/>
      <c r="B31" s="9"/>
      <c r="C31" s="34" t="s">
        <v>38</v>
      </c>
      <c r="D31" s="34" t="str">
        <f>P9</f>
        <v>2022/2023</v>
      </c>
      <c r="E31" s="34" t="str">
        <f>P10</f>
        <v>2023/2024</v>
      </c>
      <c r="F31" s="34" t="s">
        <v>47</v>
      </c>
      <c r="G31" s="55"/>
      <c r="H31" s="14"/>
      <c r="I31" s="14"/>
      <c r="J31" s="15"/>
    </row>
    <row r="32" spans="1:11" ht="15" customHeight="1" x14ac:dyDescent="0.2">
      <c r="A32" s="8"/>
      <c r="B32" s="22"/>
      <c r="C32" s="34" t="s">
        <v>36</v>
      </c>
      <c r="D32" s="27">
        <f>SUMIFS($E$13:$E$22,G13:G22,D31)/2</f>
        <v>0</v>
      </c>
      <c r="E32" s="27">
        <f>SUMIFS($E$13:$E$22,G13:G22,E31)</f>
        <v>0</v>
      </c>
      <c r="F32" s="27">
        <f>SUMIFS($E$13:$E$22,G13:G22,F31)</f>
        <v>0</v>
      </c>
      <c r="G32" s="53">
        <f>D32+E32</f>
        <v>0</v>
      </c>
      <c r="H32" s="14"/>
      <c r="I32" s="14"/>
      <c r="J32" s="15"/>
    </row>
    <row r="33" spans="1:10" ht="15" customHeight="1" x14ac:dyDescent="0.2">
      <c r="A33" s="8"/>
      <c r="B33" s="22"/>
      <c r="C33" s="37" t="s">
        <v>37</v>
      </c>
      <c r="D33" s="27">
        <f>(COUNTIFS($F$13:$F$22,"ja",G13:G22,D31)*L2)/2</f>
        <v>0</v>
      </c>
      <c r="E33" s="27">
        <f>COUNTIFS($F$13:$F$22,"ja",G13:G22,E31)*L2</f>
        <v>0</v>
      </c>
      <c r="F33" s="27">
        <f>COUNTIFS($F$13:$F$22,"ja",G13:G22,F31)*L2</f>
        <v>0</v>
      </c>
      <c r="G33" s="53">
        <f>D33+E33</f>
        <v>0</v>
      </c>
      <c r="H33" s="14"/>
      <c r="I33" s="51"/>
      <c r="J33" s="15"/>
    </row>
    <row r="34" spans="1:10" ht="15.75" x14ac:dyDescent="0.25">
      <c r="A34" s="8"/>
      <c r="B34" s="22"/>
      <c r="C34" s="37" t="s">
        <v>39</v>
      </c>
      <c r="D34" s="38" t="s">
        <v>35</v>
      </c>
      <c r="E34" s="39">
        <f>SUM(IF(F27="ja",L4,0),IF(F28="ja",L4,0))</f>
        <v>0</v>
      </c>
      <c r="F34" s="39">
        <f>SUM(IF(G27="ja",M4,0),IF(G28="ja",M4,0))</f>
        <v>0</v>
      </c>
      <c r="G34" s="52">
        <f>E34</f>
        <v>0</v>
      </c>
      <c r="H34" s="42"/>
      <c r="I34" s="32"/>
      <c r="J34" s="44"/>
    </row>
    <row r="35" spans="1:10" ht="16.5" thickBot="1" x14ac:dyDescent="0.3">
      <c r="A35" s="16"/>
      <c r="B35" s="36"/>
      <c r="C35" s="36"/>
      <c r="D35" s="40">
        <f>SUM(D32:D34)</f>
        <v>0</v>
      </c>
      <c r="E35" s="41">
        <f>SUM(E32:E34)</f>
        <v>0</v>
      </c>
      <c r="F35" s="41">
        <f>SUM(F32:F34)</f>
        <v>0</v>
      </c>
      <c r="G35" s="35">
        <f>D35+E35</f>
        <v>0</v>
      </c>
      <c r="H35" s="43"/>
      <c r="I35" s="33"/>
      <c r="J35" s="45"/>
    </row>
    <row r="36" spans="1:10" ht="16.5" thickTop="1" thickBot="1" x14ac:dyDescent="0.25">
      <c r="A36" s="23"/>
      <c r="B36" s="24"/>
      <c r="C36" s="24"/>
      <c r="D36" s="46"/>
      <c r="E36" s="46"/>
      <c r="F36" s="24"/>
      <c r="G36" s="24"/>
      <c r="H36" s="24"/>
      <c r="I36" s="24"/>
      <c r="J36" s="25"/>
    </row>
    <row r="37" spans="1:10" x14ac:dyDescent="0.2">
      <c r="A37" s="26"/>
      <c r="B37" s="26"/>
      <c r="C37" s="26"/>
      <c r="D37" s="26"/>
      <c r="E37" s="26"/>
      <c r="F37" s="26"/>
      <c r="G37" s="26"/>
    </row>
    <row r="38" spans="1:10" x14ac:dyDescent="0.2">
      <c r="A38" s="26"/>
      <c r="B38" s="26"/>
      <c r="C38" s="26"/>
      <c r="D38" s="26"/>
      <c r="E38" s="26"/>
      <c r="F38" s="26"/>
      <c r="G38" s="26"/>
    </row>
    <row r="39" spans="1:10" x14ac:dyDescent="0.2">
      <c r="A39" s="26"/>
      <c r="B39" s="26"/>
      <c r="C39" s="26"/>
      <c r="D39" s="26"/>
      <c r="E39" s="26"/>
      <c r="F39" s="26"/>
      <c r="G39" s="26"/>
    </row>
    <row r="40" spans="1:10" x14ac:dyDescent="0.2">
      <c r="A40" s="26"/>
      <c r="B40" s="26"/>
      <c r="C40" s="26"/>
      <c r="D40" s="26"/>
      <c r="E40" s="26"/>
      <c r="F40" s="26"/>
      <c r="G40" s="26"/>
    </row>
    <row r="41" spans="1:10" x14ac:dyDescent="0.2">
      <c r="A41" s="26"/>
      <c r="B41" s="26"/>
      <c r="C41" s="26"/>
      <c r="D41" s="26"/>
      <c r="E41" s="26"/>
      <c r="F41" s="26"/>
      <c r="G41" s="26"/>
    </row>
    <row r="42" spans="1:10" x14ac:dyDescent="0.2">
      <c r="A42" s="26"/>
      <c r="B42" s="26"/>
      <c r="C42" s="26"/>
      <c r="D42" s="26"/>
      <c r="E42" s="26"/>
      <c r="F42" s="26"/>
      <c r="G42" s="26"/>
    </row>
    <row r="43" spans="1:10" x14ac:dyDescent="0.2">
      <c r="A43" s="26"/>
      <c r="B43" s="26"/>
      <c r="C43" s="26"/>
      <c r="D43" s="26"/>
      <c r="E43" s="26"/>
      <c r="F43" s="26"/>
      <c r="G43" s="26"/>
    </row>
    <row r="44" spans="1:10" x14ac:dyDescent="0.2">
      <c r="A44" s="26"/>
      <c r="B44" s="26"/>
      <c r="C44" s="26"/>
      <c r="D44" s="26"/>
      <c r="E44" s="26"/>
      <c r="F44" s="26"/>
      <c r="G44" s="26"/>
    </row>
    <row r="45" spans="1:10" x14ac:dyDescent="0.2">
      <c r="A45" s="26"/>
      <c r="B45" s="26"/>
      <c r="C45" s="26"/>
      <c r="D45" s="26"/>
      <c r="E45" s="26"/>
      <c r="F45" s="26"/>
      <c r="G45" s="26"/>
    </row>
    <row r="46" spans="1:10" x14ac:dyDescent="0.2">
      <c r="A46" s="26"/>
      <c r="B46" s="26"/>
      <c r="C46" s="26"/>
      <c r="D46" s="26"/>
      <c r="E46" s="26"/>
      <c r="F46" s="26"/>
      <c r="G46" s="26"/>
    </row>
    <row r="47" spans="1:10" x14ac:dyDescent="0.2">
      <c r="A47" s="26"/>
      <c r="B47" s="26"/>
      <c r="C47" s="26"/>
      <c r="D47" s="26"/>
      <c r="E47" s="26"/>
      <c r="F47" s="26"/>
      <c r="G47" s="26"/>
    </row>
    <row r="48" spans="1:10" x14ac:dyDescent="0.2">
      <c r="A48" s="26"/>
      <c r="B48" s="26"/>
      <c r="C48" s="26"/>
      <c r="D48" s="26"/>
      <c r="E48" s="26"/>
      <c r="F48" s="26"/>
      <c r="G48" s="26"/>
    </row>
    <row r="49" spans="1:7" x14ac:dyDescent="0.2">
      <c r="A49" s="26"/>
      <c r="B49" s="26"/>
      <c r="C49" s="26"/>
      <c r="D49" s="26"/>
      <c r="E49" s="26"/>
      <c r="F49" s="26"/>
      <c r="G49" s="26"/>
    </row>
    <row r="50" spans="1:7" x14ac:dyDescent="0.2">
      <c r="A50" s="26"/>
      <c r="B50" s="26"/>
      <c r="C50" s="26"/>
      <c r="D50" s="26"/>
      <c r="E50" s="26"/>
      <c r="F50" s="26"/>
      <c r="G50" s="26"/>
    </row>
    <row r="51" spans="1:7" x14ac:dyDescent="0.2">
      <c r="A51" s="26"/>
      <c r="B51" s="26"/>
      <c r="C51" s="26"/>
      <c r="D51" s="26"/>
      <c r="E51" s="26"/>
      <c r="F51" s="26"/>
      <c r="G51" s="26"/>
    </row>
    <row r="52" spans="1:7" x14ac:dyDescent="0.2">
      <c r="A52" s="26"/>
      <c r="B52" s="26"/>
      <c r="C52" s="26"/>
      <c r="D52" s="26"/>
      <c r="E52" s="26"/>
      <c r="F52" s="26"/>
      <c r="G52" s="26"/>
    </row>
    <row r="53" spans="1:7" x14ac:dyDescent="0.2">
      <c r="A53" s="26"/>
      <c r="B53" s="26"/>
      <c r="C53" s="26"/>
      <c r="D53" s="26"/>
      <c r="E53" s="26"/>
      <c r="F53" s="26"/>
      <c r="G53" s="26"/>
    </row>
    <row r="54" spans="1:7" x14ac:dyDescent="0.2">
      <c r="A54" s="26"/>
      <c r="B54" s="26"/>
      <c r="C54" s="26"/>
      <c r="D54" s="26"/>
      <c r="E54" s="26"/>
      <c r="F54" s="26"/>
      <c r="G54" s="26"/>
    </row>
    <row r="55" spans="1:7" x14ac:dyDescent="0.2">
      <c r="A55" s="26"/>
      <c r="B55" s="26"/>
      <c r="C55" s="26"/>
      <c r="D55" s="26"/>
      <c r="E55" s="26"/>
      <c r="F55" s="26"/>
      <c r="G55" s="26"/>
    </row>
    <row r="56" spans="1:7" x14ac:dyDescent="0.2">
      <c r="A56" s="26"/>
      <c r="B56" s="26"/>
      <c r="C56" s="26"/>
      <c r="D56" s="26"/>
      <c r="E56" s="26"/>
      <c r="F56" s="26"/>
      <c r="G56" s="26"/>
    </row>
    <row r="57" spans="1:7" x14ac:dyDescent="0.2">
      <c r="A57" s="26"/>
      <c r="B57" s="26"/>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sheetData>
  <sheetProtection algorithmName="SHA-512" hashValue="u521z05RAUyvxXqJqSLr2MMT5XLOlxEgdzHp2khdlyDrPXEjdeJ1laXSfh3kXaXsS7C7J0BOVrkNUGud9QMH7Q==" saltValue="LOeGBslJhTrmXgTugNfWFA==" spinCount="100000" sheet="1" objects="1" scenarios="1"/>
  <mergeCells count="6">
    <mergeCell ref="G30:G31"/>
    <mergeCell ref="B7:C7"/>
    <mergeCell ref="A25:F25"/>
    <mergeCell ref="C27:D27"/>
    <mergeCell ref="B8:C8"/>
    <mergeCell ref="C28:D28"/>
  </mergeCells>
  <conditionalFormatting sqref="C13:F13">
    <cfRule type="expression" dxfId="41" priority="49">
      <formula>IF($B13&lt;&gt;"",TRUE,FALSE)</formula>
    </cfRule>
  </conditionalFormatting>
  <conditionalFormatting sqref="C27:F27">
    <cfRule type="expression" dxfId="40" priority="48">
      <formula>IF($B$27&lt;&gt;"",TRUE,FALSE)</formula>
    </cfRule>
  </conditionalFormatting>
  <conditionalFormatting sqref="G13">
    <cfRule type="expression" dxfId="39" priority="40">
      <formula>IF($B13&lt;&gt;"",TRUE,FALSE)</formula>
    </cfRule>
  </conditionalFormatting>
  <conditionalFormatting sqref="H13">
    <cfRule type="expression" dxfId="38" priority="39">
      <formula>IF($B13&lt;&gt;"",TRUE,FALSE)</formula>
    </cfRule>
  </conditionalFormatting>
  <conditionalFormatting sqref="I13">
    <cfRule type="expression" dxfId="37" priority="38">
      <formula>IF($B13&lt;&gt;"",TRUE,FALSE)</formula>
    </cfRule>
  </conditionalFormatting>
  <conditionalFormatting sqref="C14:F14">
    <cfRule type="expression" dxfId="36" priority="37">
      <formula>IF($B14&lt;&gt;"",TRUE,FALSE)</formula>
    </cfRule>
  </conditionalFormatting>
  <conditionalFormatting sqref="G14">
    <cfRule type="expression" dxfId="35" priority="36">
      <formula>IF($B14&lt;&gt;"",TRUE,FALSE)</formula>
    </cfRule>
  </conditionalFormatting>
  <conditionalFormatting sqref="H14">
    <cfRule type="expression" dxfId="34" priority="35">
      <formula>IF($B14&lt;&gt;"",TRUE,FALSE)</formula>
    </cfRule>
  </conditionalFormatting>
  <conditionalFormatting sqref="I14">
    <cfRule type="expression" dxfId="33" priority="34">
      <formula>IF($B14&lt;&gt;"",TRUE,FALSE)</formula>
    </cfRule>
  </conditionalFormatting>
  <conditionalFormatting sqref="C15:F15">
    <cfRule type="expression" dxfId="32" priority="33">
      <formula>IF($B15&lt;&gt;"",TRUE,FALSE)</formula>
    </cfRule>
  </conditionalFormatting>
  <conditionalFormatting sqref="G15">
    <cfRule type="expression" dxfId="31" priority="32">
      <formula>IF($B15&lt;&gt;"",TRUE,FALSE)</formula>
    </cfRule>
  </conditionalFormatting>
  <conditionalFormatting sqref="H15">
    <cfRule type="expression" dxfId="30" priority="31">
      <formula>IF($B15&lt;&gt;"",TRUE,FALSE)</formula>
    </cfRule>
  </conditionalFormatting>
  <conditionalFormatting sqref="I15">
    <cfRule type="expression" dxfId="29" priority="30">
      <formula>IF($B15&lt;&gt;"",TRUE,FALSE)</formula>
    </cfRule>
  </conditionalFormatting>
  <conditionalFormatting sqref="C16:F16">
    <cfRule type="expression" dxfId="28" priority="29">
      <formula>IF($B16&lt;&gt;"",TRUE,FALSE)</formula>
    </cfRule>
  </conditionalFormatting>
  <conditionalFormatting sqref="G16">
    <cfRule type="expression" dxfId="27" priority="28">
      <formula>IF($B16&lt;&gt;"",TRUE,FALSE)</formula>
    </cfRule>
  </conditionalFormatting>
  <conditionalFormatting sqref="H16">
    <cfRule type="expression" dxfId="26" priority="27">
      <formula>IF($B16&lt;&gt;"",TRUE,FALSE)</formula>
    </cfRule>
  </conditionalFormatting>
  <conditionalFormatting sqref="I16">
    <cfRule type="expression" dxfId="25" priority="26">
      <formula>IF($B16&lt;&gt;"",TRUE,FALSE)</formula>
    </cfRule>
  </conditionalFormatting>
  <conditionalFormatting sqref="C17:F17">
    <cfRule type="expression" dxfId="24" priority="25">
      <formula>IF($B17&lt;&gt;"",TRUE,FALSE)</formula>
    </cfRule>
  </conditionalFormatting>
  <conditionalFormatting sqref="G17">
    <cfRule type="expression" dxfId="23" priority="24">
      <formula>IF($B17&lt;&gt;"",TRUE,FALSE)</formula>
    </cfRule>
  </conditionalFormatting>
  <conditionalFormatting sqref="H17">
    <cfRule type="expression" dxfId="22" priority="23">
      <formula>IF($B17&lt;&gt;"",TRUE,FALSE)</formula>
    </cfRule>
  </conditionalFormatting>
  <conditionalFormatting sqref="I17">
    <cfRule type="expression" dxfId="21" priority="22">
      <formula>IF($B17&lt;&gt;"",TRUE,FALSE)</formula>
    </cfRule>
  </conditionalFormatting>
  <conditionalFormatting sqref="C18:F18">
    <cfRule type="expression" dxfId="20" priority="21">
      <formula>IF($B18&lt;&gt;"",TRUE,FALSE)</formula>
    </cfRule>
  </conditionalFormatting>
  <conditionalFormatting sqref="G18">
    <cfRule type="expression" dxfId="19" priority="20">
      <formula>IF($B18&lt;&gt;"",TRUE,FALSE)</formula>
    </cfRule>
  </conditionalFormatting>
  <conditionalFormatting sqref="H18">
    <cfRule type="expression" dxfId="18" priority="19">
      <formula>IF($B18&lt;&gt;"",TRUE,FALSE)</formula>
    </cfRule>
  </conditionalFormatting>
  <conditionalFormatting sqref="I18">
    <cfRule type="expression" dxfId="17" priority="18">
      <formula>IF($B18&lt;&gt;"",TRUE,FALSE)</formula>
    </cfRule>
  </conditionalFormatting>
  <conditionalFormatting sqref="C19:F19">
    <cfRule type="expression" dxfId="16" priority="17">
      <formula>IF($B19&lt;&gt;"",TRUE,FALSE)</formula>
    </cfRule>
  </conditionalFormatting>
  <conditionalFormatting sqref="G19">
    <cfRule type="expression" dxfId="15" priority="16">
      <formula>IF($B19&lt;&gt;"",TRUE,FALSE)</formula>
    </cfRule>
  </conditionalFormatting>
  <conditionalFormatting sqref="H19">
    <cfRule type="expression" dxfId="14" priority="15">
      <formula>IF($B19&lt;&gt;"",TRUE,FALSE)</formula>
    </cfRule>
  </conditionalFormatting>
  <conditionalFormatting sqref="I19">
    <cfRule type="expression" dxfId="13" priority="14">
      <formula>IF($B19&lt;&gt;"",TRUE,FALSE)</formula>
    </cfRule>
  </conditionalFormatting>
  <conditionalFormatting sqref="C20:F20">
    <cfRule type="expression" dxfId="12" priority="13">
      <formula>IF($B20&lt;&gt;"",TRUE,FALSE)</formula>
    </cfRule>
  </conditionalFormatting>
  <conditionalFormatting sqref="G20">
    <cfRule type="expression" dxfId="11" priority="12">
      <formula>IF($B20&lt;&gt;"",TRUE,FALSE)</formula>
    </cfRule>
  </conditionalFormatting>
  <conditionalFormatting sqref="H20">
    <cfRule type="expression" dxfId="10" priority="11">
      <formula>IF($B20&lt;&gt;"",TRUE,FALSE)</formula>
    </cfRule>
  </conditionalFormatting>
  <conditionalFormatting sqref="I20">
    <cfRule type="expression" dxfId="9" priority="10">
      <formula>IF($B20&lt;&gt;"",TRUE,FALSE)</formula>
    </cfRule>
  </conditionalFormatting>
  <conditionalFormatting sqref="C21:F21">
    <cfRule type="expression" dxfId="8" priority="9">
      <formula>IF($B21&lt;&gt;"",TRUE,FALSE)</formula>
    </cfRule>
  </conditionalFormatting>
  <conditionalFormatting sqref="G21">
    <cfRule type="expression" dxfId="7" priority="8">
      <formula>IF($B21&lt;&gt;"",TRUE,FALSE)</formula>
    </cfRule>
  </conditionalFormatting>
  <conditionalFormatting sqref="H21">
    <cfRule type="expression" dxfId="6" priority="7">
      <formula>IF($B21&lt;&gt;"",TRUE,FALSE)</formula>
    </cfRule>
  </conditionalFormatting>
  <conditionalFormatting sqref="I21">
    <cfRule type="expression" dxfId="5" priority="6">
      <formula>IF($B21&lt;&gt;"",TRUE,FALSE)</formula>
    </cfRule>
  </conditionalFormatting>
  <conditionalFormatting sqref="C22:F22">
    <cfRule type="expression" dxfId="4" priority="5">
      <formula>IF($B22&lt;&gt;"",TRUE,FALSE)</formula>
    </cfRule>
  </conditionalFormatting>
  <conditionalFormatting sqref="G22">
    <cfRule type="expression" dxfId="3" priority="4">
      <formula>IF($B22&lt;&gt;"",TRUE,FALSE)</formula>
    </cfRule>
  </conditionalFormatting>
  <conditionalFormatting sqref="H22">
    <cfRule type="expression" dxfId="2" priority="3">
      <formula>IF($B22&lt;&gt;"",TRUE,FALSE)</formula>
    </cfRule>
  </conditionalFormatting>
  <conditionalFormatting sqref="I22">
    <cfRule type="expression" dxfId="1" priority="2">
      <formula>IF($B22&lt;&gt;"",TRUE,FALSE)</formula>
    </cfRule>
  </conditionalFormatting>
  <conditionalFormatting sqref="C28:F28">
    <cfRule type="expression" dxfId="0" priority="1">
      <formula>IF($B$28&lt;&gt;"",TRUE,FALSE)</formula>
    </cfRule>
  </conditionalFormatting>
  <dataValidations xWindow="1143" yWindow="652" count="9">
    <dataValidation type="list" allowBlank="1" showInputMessage="1" showErrorMessage="1" sqref="B24 F27:F28 F13:F22" xr:uid="{00000000-0002-0000-0000-000000000000}">
      <formula1>$O$2:$O$3</formula1>
    </dataValidation>
    <dataValidation type="list" allowBlank="1" showInputMessage="1" showErrorMessage="1" sqref="C13:C22" xr:uid="{00000000-0002-0000-0000-000001000000}">
      <formula1>$P$2:$P$5</formula1>
    </dataValidation>
    <dataValidation type="list" allowBlank="1" showInputMessage="1" showErrorMessage="1" sqref="I13:I22" xr:uid="{00000000-0002-0000-0000-000002000000}">
      <formula1>$O$7:$O$9</formula1>
    </dataValidation>
    <dataValidation type="date" allowBlank="1" showInputMessage="1" showErrorMessage="1" errorTitle="Zeitraum ungültig" error="Der Kurs muss im Zeitraum von 01.01.2023 bis 31.12.2024 liegen." sqref="E27:E28" xr:uid="{00000000-0002-0000-0000-000003000000}">
      <formula1>44927</formula1>
      <formula2>45657</formula2>
    </dataValidation>
    <dataValidation type="list" allowBlank="1" showInputMessage="1" showErrorMessage="1" sqref="G8:G9 G13 G15" xr:uid="{00000000-0002-0000-0000-000004000000}">
      <formula1>$P$9:$P$11</formula1>
    </dataValidation>
    <dataValidation type="list" allowBlank="1" showInputMessage="1" showErrorMessage="1" sqref="H14:H22" xr:uid="{00000000-0002-0000-0000-000005000000}">
      <formula1>$P$7:$P$10</formula1>
    </dataValidation>
    <dataValidation type="list" allowBlank="1" showInputMessage="1" showErrorMessage="1" sqref="G14 G16:G22" xr:uid="{00000000-0002-0000-0000-000006000000}">
      <formula1>$P$9:$P$10</formula1>
    </dataValidation>
    <dataValidation allowBlank="1" showInputMessage="1" showErrorMessage="1" promptTitle="Studiengebühren" prompt="Das SD trägt die gesamten Studiengebühren, wenn belegt wird, dass diese von der Trägerschaft direkt bezahlt oder nachträglich der studierenden Person zurückerstattet worden sind. " sqref="E13:E22" xr:uid="{00000000-0002-0000-0000-000007000000}"/>
    <dataValidation type="list" allowBlank="1" showInputMessage="1" showErrorMessage="1" sqref="H13" xr:uid="{D86427B8-D262-4464-9048-AE085554CA68}">
      <formula1>$P$7:$P$11</formula1>
    </dataValidation>
  </dataValidations>
  <pageMargins left="0.70866141732283472" right="0.70866141732283472" top="0.9055118110236221" bottom="0.78740157480314965" header="0.31496062992125984" footer="0.31496062992125984"/>
  <pageSetup paperSize="9" scale="58" orientation="landscape" r:id="rId1"/>
  <headerFooter scaleWithDoc="0">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38E6E0-8563-47F3-BFFB-F676BE9B9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310FDC-A984-41C7-A48B-D347BE015C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27EF5F-94AD-42F2-8BA2-1B5AF59B4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Studium HF Kindheitspädagogik</vt:lpstr>
      <vt:lpstr>'Studium HF Kindheitspädagogik'!Druckbereich</vt:lpstr>
    </vt:vector>
  </TitlesOfParts>
  <Company>Stadt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Foscan (sozfoi)</dc:creator>
  <cp:lastModifiedBy>Bühler Sarah (SD)</cp:lastModifiedBy>
  <cp:lastPrinted>2023-04-06T15:15:59Z</cp:lastPrinted>
  <dcterms:created xsi:type="dcterms:W3CDTF">2023-03-29T07:54:11Z</dcterms:created>
  <dcterms:modified xsi:type="dcterms:W3CDTF">2023-09-29T07:40:03Z</dcterms:modified>
</cp:coreProperties>
</file>