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@Datenablage Reklameanlagen\02 Projekte\Ausschreibung Plakatverträge 2023 - 2028\Lose\"/>
    </mc:Choice>
  </mc:AlternateContent>
  <bookViews>
    <workbookView xWindow="930" yWindow="120" windowWidth="15180" windowHeight="9615" activeTab="1"/>
  </bookViews>
  <sheets>
    <sheet name="Tabelle2" sheetId="9" r:id="rId1"/>
    <sheet name="Tabelle3" sheetId="8" r:id="rId2"/>
    <sheet name="Tabelle1" sheetId="1" r:id="rId3"/>
  </sheets>
  <calcPr calcId="162913" calcOnSave="0"/>
</workbook>
</file>

<file path=xl/calcChain.xml><?xml version="1.0" encoding="utf-8"?>
<calcChain xmlns="http://schemas.openxmlformats.org/spreadsheetml/2006/main">
  <c r="F52" i="8" l="1"/>
  <c r="F49" i="8"/>
  <c r="F19" i="8"/>
  <c r="F55" i="8" l="1"/>
  <c r="H22" i="8"/>
  <c r="H47" i="8"/>
  <c r="H46" i="8"/>
  <c r="H11" i="8" l="1"/>
  <c r="D49" i="8" l="1"/>
  <c r="H40" i="8" l="1"/>
  <c r="H23" i="8"/>
  <c r="H21" i="8"/>
  <c r="H17" i="8"/>
  <c r="H51" i="8"/>
  <c r="D52" i="8"/>
  <c r="H52" i="8" l="1"/>
  <c r="H48" i="8"/>
  <c r="H45" i="8"/>
  <c r="H44" i="8"/>
  <c r="H43" i="8"/>
  <c r="H42" i="8"/>
  <c r="H41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D19" i="8"/>
  <c r="H18" i="8"/>
  <c r="H16" i="8"/>
  <c r="H15" i="8"/>
  <c r="H14" i="8"/>
  <c r="H13" i="8"/>
  <c r="H12" i="8"/>
  <c r="H10" i="8"/>
  <c r="H9" i="8"/>
  <c r="H8" i="8"/>
  <c r="H7" i="8"/>
  <c r="H6" i="8"/>
  <c r="H5" i="8"/>
  <c r="H49" i="8" l="1"/>
  <c r="H19" i="8"/>
  <c r="H55" i="8" s="1"/>
</calcChain>
</file>

<file path=xl/sharedStrings.xml><?xml version="1.0" encoding="utf-8"?>
<sst xmlns="http://schemas.openxmlformats.org/spreadsheetml/2006/main" count="142" uniqueCount="60">
  <si>
    <t>Textanfang</t>
  </si>
  <si>
    <t>Kommerzielle (nationale und internationale) Werbung</t>
  </si>
  <si>
    <t>Adresse</t>
  </si>
  <si>
    <t>Stadtkreis</t>
  </si>
  <si>
    <t>Format</t>
  </si>
  <si>
    <t>Anzahl Fl.</t>
  </si>
  <si>
    <t>Nutzungsart</t>
  </si>
  <si>
    <t>m2</t>
  </si>
  <si>
    <t>Total m2</t>
  </si>
  <si>
    <t>F200</t>
  </si>
  <si>
    <t>Kommerz</t>
  </si>
  <si>
    <t>F12</t>
  </si>
  <si>
    <t>Badenerstrasse 627 vor P+R Luggwegstrasse</t>
  </si>
  <si>
    <t xml:space="preserve">Ueberlandstrasse 328 </t>
  </si>
  <si>
    <t xml:space="preserve">Witikonerstrasse 100 </t>
  </si>
  <si>
    <t>Badenerstrasse 790 nach Farbhof</t>
  </si>
  <si>
    <t xml:space="preserve">Ueberlandstrasse 60 </t>
  </si>
  <si>
    <t xml:space="preserve">Soodstrasse 18 </t>
  </si>
  <si>
    <t>Badenerstrasse 625 vor PR</t>
  </si>
  <si>
    <t>Soodstrasse 6, Höhe Leimbachstrasse 66</t>
  </si>
  <si>
    <t xml:space="preserve">Bucheggstrasse 18 </t>
  </si>
  <si>
    <t>Glattalstrasse 83</t>
  </si>
  <si>
    <t>Schaffhauserstrasse 550 Unterwerkstrasse</t>
  </si>
  <si>
    <t xml:space="preserve">Dübendorfstrasse 26 </t>
  </si>
  <si>
    <t xml:space="preserve">Witikonerstrasse 338 </t>
  </si>
  <si>
    <t xml:space="preserve">Binzmühlestrasse 180 </t>
  </si>
  <si>
    <t>Mythenquai 333</t>
  </si>
  <si>
    <t>Giesshübelstrasse 45</t>
  </si>
  <si>
    <t>Mythenquai 321</t>
  </si>
  <si>
    <t>Glattalstrasse 87</t>
  </si>
  <si>
    <t>Thurgauerstrasse 11</t>
  </si>
  <si>
    <t>Allmendstrasse 9</t>
  </si>
  <si>
    <t>Allmendstrasse 13 Autobahnausfahrt A3</t>
  </si>
  <si>
    <t>Wehntalerstrasse 29</t>
  </si>
  <si>
    <t>Pfingstweidstrasse 85 Duttweilerbrücke</t>
  </si>
  <si>
    <t>Wipkingerplatz 1 stadteinwärts</t>
  </si>
  <si>
    <t>Wallisellenstrasse 500, Kreuzung Aubruggstrasse</t>
  </si>
  <si>
    <t>Schaffhauserstrasse 597 Stelzenstrasse</t>
  </si>
  <si>
    <t xml:space="preserve">Forchstrasse 336 </t>
  </si>
  <si>
    <t>Langstrasse 35, v. a. v. Restaurant Celia</t>
  </si>
  <si>
    <t>Winzerstrasse 5 Europabrücke</t>
  </si>
  <si>
    <t>Am Wasser 162 Europabrücke</t>
  </si>
  <si>
    <t>Friesstrasse 19</t>
  </si>
  <si>
    <t>Schaffhauserstrasse 460 Grünhaldenstrasse</t>
  </si>
  <si>
    <t>Total Los 3</t>
  </si>
  <si>
    <t>F24</t>
  </si>
  <si>
    <t>Rosengartenstrasse 11 unter Rosengartenbrücke</t>
  </si>
  <si>
    <t xml:space="preserve">Gloriastrasse 89 </t>
  </si>
  <si>
    <t>Birmensdorferstrasse 285 Talwiesenstrasse</t>
  </si>
  <si>
    <t>Letzigraben 90 Nähe Albisriederstrasse</t>
  </si>
  <si>
    <t>Sihlquai 186 stadtauswärts</t>
  </si>
  <si>
    <t>Schaffhauserstrasse 580 Glattbrugg (stadtauswärts gerichtet)</t>
  </si>
  <si>
    <t>Bellerivestrasse 315</t>
  </si>
  <si>
    <t>F12, F200 und F24 (Los 3)</t>
  </si>
  <si>
    <t>Bucheggstrasse WP4987 vor Mauer</t>
  </si>
  <si>
    <t>Hohlstrasse 560, neu doppelseitig</t>
  </si>
  <si>
    <t>Thurgauerstrasse bei 11</t>
  </si>
  <si>
    <t>Querstrasse bei 6, Albert-Näf-Platz</t>
  </si>
  <si>
    <t>F200L</t>
  </si>
  <si>
    <t>CHF/Standort pro Mt.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</si>
</sst>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C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 style="thin">
        <color indexed="48"/>
      </top>
      <bottom/>
      <diagonal/>
    </border>
    <border>
      <left/>
      <right/>
      <top/>
      <bottom style="double">
        <color indexed="48"/>
      </bottom>
      <diagonal/>
    </border>
    <border>
      <left/>
      <right/>
      <top/>
      <bottom style="double">
        <color rgb="FF0070C0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thin">
        <color rgb="FF0070C0"/>
      </top>
      <bottom/>
      <diagonal/>
    </border>
    <border>
      <left/>
      <right/>
      <top/>
      <bottom style="hair">
        <color indexed="55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1">
    <xf numFmtId="0" fontId="0" fillId="0" borderId="0" xfId="0"/>
    <xf numFmtId="43" fontId="3" fillId="0" borderId="0" xfId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4" fontId="3" fillId="0" borderId="0" xfId="2" applyNumberFormat="1" applyFont="1" applyFill="1" applyBorder="1" applyAlignment="1">
      <alignment horizontal="right" wrapText="1"/>
    </xf>
    <xf numFmtId="4" fontId="3" fillId="0" borderId="7" xfId="2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43" fontId="1" fillId="0" borderId="0" xfId="1" applyFont="1" applyFill="1" applyBorder="1" applyAlignment="1"/>
    <xf numFmtId="43" fontId="1" fillId="0" borderId="0" xfId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left"/>
    </xf>
    <xf numFmtId="0" fontId="1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43" fontId="1" fillId="0" borderId="1" xfId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left" wrapText="1"/>
    </xf>
    <xf numFmtId="0" fontId="1" fillId="0" borderId="1" xfId="1" applyNumberFormat="1" applyFont="1" applyFill="1" applyBorder="1" applyAlignment="1">
      <alignment horizontal="center"/>
    </xf>
    <xf numFmtId="4" fontId="1" fillId="0" borderId="1" xfId="2" applyNumberFormat="1" applyFont="1" applyFill="1" applyBorder="1" applyAlignment="1">
      <alignment horizontal="right" wrapText="1"/>
    </xf>
    <xf numFmtId="43" fontId="1" fillId="0" borderId="2" xfId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center"/>
    </xf>
    <xf numFmtId="0" fontId="1" fillId="0" borderId="3" xfId="1" applyNumberFormat="1" applyFont="1" applyFill="1" applyBorder="1" applyAlignment="1">
      <alignment horizontal="left"/>
    </xf>
    <xf numFmtId="0" fontId="1" fillId="0" borderId="3" xfId="1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left"/>
    </xf>
    <xf numFmtId="4" fontId="1" fillId="0" borderId="3" xfId="0" applyNumberFormat="1" applyFont="1" applyFill="1" applyBorder="1" applyAlignment="1">
      <alignment horizontal="right"/>
    </xf>
    <xf numFmtId="4" fontId="1" fillId="0" borderId="3" xfId="2" applyNumberFormat="1" applyFont="1" applyFill="1" applyBorder="1" applyAlignment="1">
      <alignment horizontal="right" wrapText="1"/>
    </xf>
    <xf numFmtId="4" fontId="1" fillId="0" borderId="4" xfId="2" applyNumberFormat="1" applyFont="1" applyFill="1" applyBorder="1" applyAlignment="1">
      <alignment horizontal="right" wrapText="1"/>
    </xf>
    <xf numFmtId="43" fontId="1" fillId="0" borderId="9" xfId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10" xfId="1" applyNumberFormat="1" applyFont="1" applyFill="1" applyBorder="1" applyAlignment="1">
      <alignment horizontal="left"/>
    </xf>
    <xf numFmtId="0" fontId="1" fillId="0" borderId="10" xfId="1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/>
    </xf>
    <xf numFmtId="4" fontId="1" fillId="0" borderId="10" xfId="2" applyNumberFormat="1" applyFont="1" applyFill="1" applyBorder="1" applyAlignment="1">
      <alignment horizontal="right" wrapText="1"/>
    </xf>
    <xf numFmtId="4" fontId="1" fillId="0" borderId="5" xfId="2" applyNumberFormat="1" applyFont="1" applyFill="1" applyBorder="1" applyAlignment="1">
      <alignment horizontal="right" wrapText="1"/>
    </xf>
    <xf numFmtId="43" fontId="1" fillId="0" borderId="6" xfId="1" applyFont="1" applyFill="1" applyBorder="1" applyAlignment="1">
      <alignment wrapText="1"/>
    </xf>
    <xf numFmtId="0" fontId="1" fillId="0" borderId="6" xfId="0" applyNumberFormat="1" applyFont="1" applyFill="1" applyBorder="1" applyAlignment="1">
      <alignment horizontal="center"/>
    </xf>
    <xf numFmtId="0" fontId="1" fillId="0" borderId="6" xfId="1" applyNumberFormat="1" applyFont="1" applyFill="1" applyBorder="1" applyAlignment="1">
      <alignment horizontal="left"/>
    </xf>
    <xf numFmtId="0" fontId="1" fillId="0" borderId="6" xfId="1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left"/>
    </xf>
    <xf numFmtId="4" fontId="1" fillId="0" borderId="6" xfId="0" applyNumberFormat="1" applyFont="1" applyFill="1" applyBorder="1" applyAlignment="1">
      <alignment horizontal="right"/>
    </xf>
    <xf numFmtId="4" fontId="1" fillId="0" borderId="6" xfId="2" applyNumberFormat="1" applyFont="1" applyFill="1" applyBorder="1" applyAlignment="1">
      <alignment horizontal="right" wrapText="1"/>
    </xf>
    <xf numFmtId="43" fontId="1" fillId="0" borderId="11" xfId="1" applyFont="1" applyFill="1" applyBorder="1" applyAlignment="1">
      <alignment wrapText="1"/>
    </xf>
    <xf numFmtId="0" fontId="1" fillId="0" borderId="12" xfId="0" applyNumberFormat="1" applyFont="1" applyFill="1" applyBorder="1" applyAlignment="1">
      <alignment horizontal="center"/>
    </xf>
    <xf numFmtId="0" fontId="1" fillId="0" borderId="12" xfId="1" applyNumberFormat="1" applyFont="1" applyFill="1" applyBorder="1" applyAlignment="1">
      <alignment horizontal="left"/>
    </xf>
    <xf numFmtId="0" fontId="1" fillId="0" borderId="12" xfId="1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4" fontId="1" fillId="0" borderId="12" xfId="0" applyNumberFormat="1" applyFont="1" applyFill="1" applyBorder="1" applyAlignment="1">
      <alignment horizontal="right"/>
    </xf>
    <xf numFmtId="4" fontId="1" fillId="0" borderId="12" xfId="2" applyNumberFormat="1" applyFont="1" applyFill="1" applyBorder="1" applyAlignment="1">
      <alignment horizontal="right" wrapText="1"/>
    </xf>
    <xf numFmtId="4" fontId="1" fillId="0" borderId="13" xfId="2" applyNumberFormat="1" applyFont="1" applyFill="1" applyBorder="1" applyAlignment="1">
      <alignment horizontal="right" wrapText="1"/>
    </xf>
    <xf numFmtId="4" fontId="3" fillId="0" borderId="8" xfId="0" applyNumberFormat="1" applyFont="1" applyFill="1" applyBorder="1" applyAlignment="1">
      <alignment horizontal="right"/>
    </xf>
    <xf numFmtId="43" fontId="3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43" fontId="1" fillId="0" borderId="0" xfId="0" applyNumberFormat="1" applyFont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/>
    <xf numFmtId="4" fontId="1" fillId="0" borderId="14" xfId="0" applyNumberFormat="1" applyFont="1" applyFill="1" applyBorder="1" applyAlignment="1">
      <alignment horizontal="right"/>
    </xf>
    <xf numFmtId="43" fontId="1" fillId="0" borderId="15" xfId="1" applyFont="1" applyFill="1" applyBorder="1" applyAlignment="1">
      <alignment wrapText="1"/>
    </xf>
    <xf numFmtId="0" fontId="1" fillId="0" borderId="15" xfId="0" applyNumberFormat="1" applyFont="1" applyFill="1" applyBorder="1" applyAlignment="1">
      <alignment horizontal="center"/>
    </xf>
    <xf numFmtId="0" fontId="1" fillId="0" borderId="15" xfId="1" applyNumberFormat="1" applyFont="1" applyFill="1" applyBorder="1" applyAlignment="1">
      <alignment horizontal="left"/>
    </xf>
    <xf numFmtId="0" fontId="1" fillId="0" borderId="15" xfId="1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/>
    </xf>
    <xf numFmtId="4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 applyAlignment="1"/>
  </cellXfs>
  <cellStyles count="3">
    <cellStyle name="Komma" xfId="1" builtinId="3"/>
    <cellStyle name="Standard" xfId="0" builtinId="0"/>
    <cellStyle name="Standard_Lose_16jan0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"/>
  <sheetViews>
    <sheetView zoomScaleNormal="100" workbookViewId="0"/>
  </sheetViews>
  <sheetFormatPr baseColWidth="10" defaultColWidth="9.28515625" defaultRowHeight="12.75" x14ac:dyDescent="0.2"/>
  <cols>
    <col min="1" max="14" width="10" bestFit="1" customWidth="1"/>
  </cols>
  <sheetData>
    <row r="1" spans="1:1" x14ac:dyDescent="0.2">
      <c r="A1" t="s">
        <v>0</v>
      </c>
    </row>
  </sheetData>
  <phoneticPr fontId="2" type="noConversion"/>
  <pageMargins left="0.70866141732283472" right="0.70866141732283472" top="1.9685039370078741" bottom="0.98425196850393704" header="0.39370078740157483" footer="0.39370078740157483"/>
  <pageSetup paperSize="9" orientation="landscape" verticalDpi="0" r:id="rId1"/>
  <headerFooter alignWithMargins="0">
    <oddHeader>&amp;L&amp;G&amp;11
&amp;8
Seite &amp;P/&amp;N&amp;R&amp;8&amp;G</oddHeader>
    <oddFooter>&amp;L&amp;8&amp;G&amp;R&amp;8&amp;D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56"/>
  <sheetViews>
    <sheetView tabSelected="1" zoomScaleNormal="100" workbookViewId="0">
      <selection activeCell="F12" sqref="F12"/>
    </sheetView>
  </sheetViews>
  <sheetFormatPr baseColWidth="10" defaultColWidth="9.28515625" defaultRowHeight="12.75" x14ac:dyDescent="0.2"/>
  <cols>
    <col min="1" max="1" width="46.5703125" bestFit="1" customWidth="1"/>
    <col min="2" max="2" width="9.42578125" bestFit="1" customWidth="1"/>
    <col min="3" max="3" width="6.85546875" bestFit="1" customWidth="1"/>
    <col min="4" max="5" width="11" bestFit="1" customWidth="1"/>
    <col min="6" max="6" width="18.85546875" bestFit="1" customWidth="1"/>
    <col min="7" max="7" width="8.140625" bestFit="1" customWidth="1"/>
    <col min="8" max="14" width="10" bestFit="1" customWidth="1"/>
  </cols>
  <sheetData>
    <row r="1" spans="1:9" x14ac:dyDescent="0.2">
      <c r="A1" s="53" t="s">
        <v>53</v>
      </c>
      <c r="B1" s="54"/>
      <c r="C1" s="55"/>
      <c r="D1" s="54"/>
      <c r="E1" s="55"/>
      <c r="F1" s="55"/>
      <c r="G1" s="55"/>
      <c r="H1" s="56"/>
    </row>
    <row r="2" spans="1:9" ht="14.1" customHeight="1" x14ac:dyDescent="0.2">
      <c r="A2" s="10" t="s">
        <v>1</v>
      </c>
      <c r="B2" s="57"/>
      <c r="C2" s="58"/>
      <c r="D2" s="57"/>
      <c r="E2" s="58"/>
      <c r="F2" s="58"/>
      <c r="G2" s="58"/>
      <c r="H2" s="59"/>
    </row>
    <row r="3" spans="1:9" ht="14.1" customHeight="1" x14ac:dyDescent="0.2">
      <c r="A3" s="60"/>
      <c r="B3" s="57"/>
      <c r="C3" s="58"/>
      <c r="D3" s="57"/>
      <c r="E3" s="58"/>
      <c r="F3" s="58"/>
      <c r="G3" s="58"/>
      <c r="H3" s="59"/>
    </row>
    <row r="4" spans="1:9" ht="14.1" customHeight="1" x14ac:dyDescent="0.2">
      <c r="A4" s="16" t="s">
        <v>2</v>
      </c>
      <c r="B4" s="17" t="s">
        <v>3</v>
      </c>
      <c r="C4" s="18" t="s">
        <v>4</v>
      </c>
      <c r="D4" s="19" t="s">
        <v>5</v>
      </c>
      <c r="E4" s="9" t="s">
        <v>6</v>
      </c>
      <c r="F4" s="9" t="s">
        <v>59</v>
      </c>
      <c r="G4" s="20" t="s">
        <v>7</v>
      </c>
      <c r="H4" s="20" t="s">
        <v>8</v>
      </c>
    </row>
    <row r="5" spans="1:9" ht="14.1" customHeight="1" x14ac:dyDescent="0.2">
      <c r="A5" s="29" t="s">
        <v>54</v>
      </c>
      <c r="B5" s="30">
        <v>10</v>
      </c>
      <c r="C5" s="31" t="s">
        <v>11</v>
      </c>
      <c r="D5" s="32">
        <v>2</v>
      </c>
      <c r="E5" s="33" t="s">
        <v>10</v>
      </c>
      <c r="F5" s="34"/>
      <c r="G5" s="35">
        <v>3.48</v>
      </c>
      <c r="H5" s="36">
        <f t="shared" ref="H5:H15" si="0">(D5*G5)</f>
        <v>6.96</v>
      </c>
      <c r="I5" s="62"/>
    </row>
    <row r="6" spans="1:9" ht="14.1" customHeight="1" x14ac:dyDescent="0.2">
      <c r="A6" s="21" t="s">
        <v>12</v>
      </c>
      <c r="B6" s="22">
        <v>9</v>
      </c>
      <c r="C6" s="23" t="s">
        <v>11</v>
      </c>
      <c r="D6" s="24">
        <v>2</v>
      </c>
      <c r="E6" s="25" t="s">
        <v>10</v>
      </c>
      <c r="F6" s="26"/>
      <c r="G6" s="27">
        <v>3.48</v>
      </c>
      <c r="H6" s="28">
        <f t="shared" si="0"/>
        <v>6.96</v>
      </c>
    </row>
    <row r="7" spans="1:9" ht="14.25" customHeight="1" x14ac:dyDescent="0.2">
      <c r="A7" s="21" t="s">
        <v>13</v>
      </c>
      <c r="B7" s="22">
        <v>12</v>
      </c>
      <c r="C7" s="23" t="s">
        <v>11</v>
      </c>
      <c r="D7" s="24">
        <v>2</v>
      </c>
      <c r="E7" s="25" t="s">
        <v>10</v>
      </c>
      <c r="F7" s="26"/>
      <c r="G7" s="27">
        <v>3.48</v>
      </c>
      <c r="H7" s="28">
        <f t="shared" si="0"/>
        <v>6.96</v>
      </c>
    </row>
    <row r="8" spans="1:9" ht="14.1" customHeight="1" x14ac:dyDescent="0.2">
      <c r="A8" s="29" t="s">
        <v>14</v>
      </c>
      <c r="B8" s="30">
        <v>7</v>
      </c>
      <c r="C8" s="31" t="s">
        <v>11</v>
      </c>
      <c r="D8" s="32">
        <v>2</v>
      </c>
      <c r="E8" s="33" t="s">
        <v>10</v>
      </c>
      <c r="F8" s="34"/>
      <c r="G8" s="35">
        <v>3.48</v>
      </c>
      <c r="H8" s="36">
        <f t="shared" si="0"/>
        <v>6.96</v>
      </c>
    </row>
    <row r="9" spans="1:9" ht="13.5" customHeight="1" x14ac:dyDescent="0.2">
      <c r="A9" s="21" t="s">
        <v>15</v>
      </c>
      <c r="B9" s="22">
        <v>9</v>
      </c>
      <c r="C9" s="23" t="s">
        <v>11</v>
      </c>
      <c r="D9" s="24">
        <v>3</v>
      </c>
      <c r="E9" s="25" t="s">
        <v>10</v>
      </c>
      <c r="F9" s="26"/>
      <c r="G9" s="27">
        <v>3.48</v>
      </c>
      <c r="H9" s="28">
        <f t="shared" si="0"/>
        <v>10.44</v>
      </c>
    </row>
    <row r="10" spans="1:9" ht="14.1" customHeight="1" x14ac:dyDescent="0.2">
      <c r="A10" s="29" t="s">
        <v>16</v>
      </c>
      <c r="B10" s="30">
        <v>12</v>
      </c>
      <c r="C10" s="31" t="s">
        <v>11</v>
      </c>
      <c r="D10" s="32">
        <v>3</v>
      </c>
      <c r="E10" s="33" t="s">
        <v>10</v>
      </c>
      <c r="F10" s="34"/>
      <c r="G10" s="35">
        <v>3.48</v>
      </c>
      <c r="H10" s="36">
        <f t="shared" si="0"/>
        <v>10.44</v>
      </c>
    </row>
    <row r="11" spans="1:9" ht="14.1" customHeight="1" x14ac:dyDescent="0.2">
      <c r="A11" s="29" t="s">
        <v>52</v>
      </c>
      <c r="B11" s="30">
        <v>8</v>
      </c>
      <c r="C11" s="31" t="s">
        <v>11</v>
      </c>
      <c r="D11" s="32">
        <v>3</v>
      </c>
      <c r="E11" s="33" t="s">
        <v>10</v>
      </c>
      <c r="F11" s="34"/>
      <c r="G11" s="35">
        <v>3.48</v>
      </c>
      <c r="H11" s="36">
        <f t="shared" si="0"/>
        <v>10.44</v>
      </c>
    </row>
    <row r="12" spans="1:9" ht="14.1" customHeight="1" x14ac:dyDescent="0.2">
      <c r="A12" s="21" t="s">
        <v>17</v>
      </c>
      <c r="B12" s="22">
        <v>2</v>
      </c>
      <c r="C12" s="23" t="s">
        <v>11</v>
      </c>
      <c r="D12" s="24">
        <v>3</v>
      </c>
      <c r="E12" s="25" t="s">
        <v>10</v>
      </c>
      <c r="F12" s="26"/>
      <c r="G12" s="27">
        <v>3.48</v>
      </c>
      <c r="H12" s="28">
        <f t="shared" si="0"/>
        <v>10.44</v>
      </c>
    </row>
    <row r="13" spans="1:9" ht="14.1" customHeight="1" x14ac:dyDescent="0.2">
      <c r="A13" s="29" t="s">
        <v>18</v>
      </c>
      <c r="B13" s="30">
        <v>9</v>
      </c>
      <c r="C13" s="31" t="s">
        <v>11</v>
      </c>
      <c r="D13" s="32">
        <v>2</v>
      </c>
      <c r="E13" s="33" t="s">
        <v>10</v>
      </c>
      <c r="F13" s="34"/>
      <c r="G13" s="35">
        <v>3.48</v>
      </c>
      <c r="H13" s="36">
        <f t="shared" si="0"/>
        <v>6.96</v>
      </c>
    </row>
    <row r="14" spans="1:9" ht="14.1" customHeight="1" x14ac:dyDescent="0.2">
      <c r="A14" s="29" t="s">
        <v>19</v>
      </c>
      <c r="B14" s="30">
        <v>2</v>
      </c>
      <c r="C14" s="31" t="s">
        <v>11</v>
      </c>
      <c r="D14" s="32">
        <v>2</v>
      </c>
      <c r="E14" s="33" t="s">
        <v>10</v>
      </c>
      <c r="F14" s="34"/>
      <c r="G14" s="35">
        <v>3.48</v>
      </c>
      <c r="H14" s="36">
        <f t="shared" si="0"/>
        <v>6.96</v>
      </c>
    </row>
    <row r="15" spans="1:9" x14ac:dyDescent="0.2">
      <c r="A15" s="21" t="s">
        <v>20</v>
      </c>
      <c r="B15" s="22">
        <v>10</v>
      </c>
      <c r="C15" s="23" t="s">
        <v>11</v>
      </c>
      <c r="D15" s="24">
        <v>3</v>
      </c>
      <c r="E15" s="25" t="s">
        <v>10</v>
      </c>
      <c r="F15" s="26"/>
      <c r="G15" s="27">
        <v>3.48</v>
      </c>
      <c r="H15" s="28">
        <f t="shared" si="0"/>
        <v>10.44</v>
      </c>
    </row>
    <row r="16" spans="1:9" x14ac:dyDescent="0.2">
      <c r="A16" s="21" t="s">
        <v>21</v>
      </c>
      <c r="B16" s="22">
        <v>11</v>
      </c>
      <c r="C16" s="23" t="s">
        <v>11</v>
      </c>
      <c r="D16" s="24">
        <v>2</v>
      </c>
      <c r="E16" s="25" t="s">
        <v>10</v>
      </c>
      <c r="F16" s="26"/>
      <c r="G16" s="27">
        <v>3.48</v>
      </c>
      <c r="H16" s="28">
        <f>D16*G16</f>
        <v>6.96</v>
      </c>
    </row>
    <row r="17" spans="1:8" x14ac:dyDescent="0.2">
      <c r="A17" s="21" t="s">
        <v>47</v>
      </c>
      <c r="B17" s="22">
        <v>7</v>
      </c>
      <c r="C17" s="23" t="s">
        <v>11</v>
      </c>
      <c r="D17" s="24">
        <v>3</v>
      </c>
      <c r="E17" s="25" t="s">
        <v>10</v>
      </c>
      <c r="F17" s="26"/>
      <c r="G17" s="27">
        <v>3.48</v>
      </c>
      <c r="H17" s="28">
        <f>(D17*G17)</f>
        <v>10.44</v>
      </c>
    </row>
    <row r="18" spans="1:8" x14ac:dyDescent="0.2">
      <c r="A18" s="21" t="s">
        <v>22</v>
      </c>
      <c r="B18" s="22">
        <v>11</v>
      </c>
      <c r="C18" s="23" t="s">
        <v>11</v>
      </c>
      <c r="D18" s="24">
        <v>3</v>
      </c>
      <c r="E18" s="25" t="s">
        <v>10</v>
      </c>
      <c r="F18" s="26"/>
      <c r="G18" s="27">
        <v>3.48</v>
      </c>
      <c r="H18" s="28">
        <f>(D18*G18)</f>
        <v>10.44</v>
      </c>
    </row>
    <row r="19" spans="1:8" x14ac:dyDescent="0.2">
      <c r="A19" s="37"/>
      <c r="B19" s="38"/>
      <c r="C19" s="39"/>
      <c r="D19" s="40">
        <f>SUM(D5:D18)</f>
        <v>35</v>
      </c>
      <c r="E19" s="41"/>
      <c r="F19" s="42">
        <f>SUM(F5:F18)</f>
        <v>0</v>
      </c>
      <c r="G19" s="43"/>
      <c r="H19" s="43">
        <f>SUM(H5:H18)</f>
        <v>121.79999999999997</v>
      </c>
    </row>
    <row r="20" spans="1:8" x14ac:dyDescent="0.2">
      <c r="A20" s="11"/>
      <c r="B20" s="12"/>
      <c r="C20" s="13"/>
      <c r="D20" s="14"/>
      <c r="E20" s="8"/>
      <c r="F20" s="61"/>
      <c r="G20" s="8"/>
      <c r="H20" s="15"/>
    </row>
    <row r="21" spans="1:8" x14ac:dyDescent="0.2">
      <c r="A21" s="21" t="s">
        <v>49</v>
      </c>
      <c r="B21" s="22">
        <v>9</v>
      </c>
      <c r="C21" s="23" t="s">
        <v>9</v>
      </c>
      <c r="D21" s="24">
        <v>3</v>
      </c>
      <c r="E21" s="25" t="s">
        <v>10</v>
      </c>
      <c r="F21" s="26"/>
      <c r="G21" s="27">
        <v>2.04</v>
      </c>
      <c r="H21" s="28">
        <f>(D21*G21)</f>
        <v>6.12</v>
      </c>
    </row>
    <row r="22" spans="1:8" x14ac:dyDescent="0.2">
      <c r="A22" s="21" t="s">
        <v>48</v>
      </c>
      <c r="B22" s="22">
        <v>3</v>
      </c>
      <c r="C22" s="23" t="s">
        <v>9</v>
      </c>
      <c r="D22" s="24">
        <v>2</v>
      </c>
      <c r="E22" s="25" t="s">
        <v>10</v>
      </c>
      <c r="F22" s="26"/>
      <c r="G22" s="27">
        <v>2.04</v>
      </c>
      <c r="H22" s="28">
        <f>(D22*G22)</f>
        <v>4.08</v>
      </c>
    </row>
    <row r="23" spans="1:8" x14ac:dyDescent="0.2">
      <c r="A23" s="44" t="s">
        <v>50</v>
      </c>
      <c r="B23" s="45">
        <v>5</v>
      </c>
      <c r="C23" s="46" t="s">
        <v>9</v>
      </c>
      <c r="D23" s="47">
        <v>6</v>
      </c>
      <c r="E23" s="48" t="s">
        <v>10</v>
      </c>
      <c r="F23" s="49"/>
      <c r="G23" s="50">
        <v>2.04</v>
      </c>
      <c r="H23" s="28">
        <f t="shared" ref="H23" si="1">(D23*G23)</f>
        <v>12.24</v>
      </c>
    </row>
    <row r="24" spans="1:8" x14ac:dyDescent="0.2">
      <c r="A24" s="21" t="s">
        <v>23</v>
      </c>
      <c r="B24" s="22">
        <v>12</v>
      </c>
      <c r="C24" s="23" t="s">
        <v>9</v>
      </c>
      <c r="D24" s="24">
        <v>2</v>
      </c>
      <c r="E24" s="25" t="s">
        <v>10</v>
      </c>
      <c r="F24" s="26"/>
      <c r="G24" s="27">
        <v>2.04</v>
      </c>
      <c r="H24" s="28">
        <f t="shared" ref="H24:H48" si="2">(D24*G24)</f>
        <v>4.08</v>
      </c>
    </row>
    <row r="25" spans="1:8" x14ac:dyDescent="0.2">
      <c r="A25" s="21" t="s">
        <v>24</v>
      </c>
      <c r="B25" s="22">
        <v>7</v>
      </c>
      <c r="C25" s="23" t="s">
        <v>9</v>
      </c>
      <c r="D25" s="24">
        <v>2</v>
      </c>
      <c r="E25" s="25" t="s">
        <v>10</v>
      </c>
      <c r="F25" s="26"/>
      <c r="G25" s="27">
        <v>2.04</v>
      </c>
      <c r="H25" s="28">
        <f t="shared" si="2"/>
        <v>4.08</v>
      </c>
    </row>
    <row r="26" spans="1:8" x14ac:dyDescent="0.2">
      <c r="A26" s="21" t="s">
        <v>55</v>
      </c>
      <c r="B26" s="22">
        <v>9</v>
      </c>
      <c r="C26" s="23" t="s">
        <v>9</v>
      </c>
      <c r="D26" s="24">
        <v>4</v>
      </c>
      <c r="E26" s="25" t="s">
        <v>10</v>
      </c>
      <c r="F26" s="26"/>
      <c r="G26" s="27">
        <v>2.04</v>
      </c>
      <c r="H26" s="28">
        <f t="shared" si="2"/>
        <v>8.16</v>
      </c>
    </row>
    <row r="27" spans="1:8" x14ac:dyDescent="0.2">
      <c r="A27" s="21" t="s">
        <v>25</v>
      </c>
      <c r="B27" s="22">
        <v>11</v>
      </c>
      <c r="C27" s="23" t="s">
        <v>9</v>
      </c>
      <c r="D27" s="24">
        <v>3</v>
      </c>
      <c r="E27" s="25" t="s">
        <v>10</v>
      </c>
      <c r="F27" s="26"/>
      <c r="G27" s="27">
        <v>2.04</v>
      </c>
      <c r="H27" s="28">
        <f t="shared" si="2"/>
        <v>6.12</v>
      </c>
    </row>
    <row r="28" spans="1:8" x14ac:dyDescent="0.2">
      <c r="A28" s="21" t="s">
        <v>26</v>
      </c>
      <c r="B28" s="22">
        <v>2</v>
      </c>
      <c r="C28" s="23" t="s">
        <v>9</v>
      </c>
      <c r="D28" s="24">
        <v>2</v>
      </c>
      <c r="E28" s="25" t="s">
        <v>10</v>
      </c>
      <c r="F28" s="26"/>
      <c r="G28" s="27">
        <v>2.04</v>
      </c>
      <c r="H28" s="28">
        <f t="shared" si="2"/>
        <v>4.08</v>
      </c>
    </row>
    <row r="29" spans="1:8" x14ac:dyDescent="0.2">
      <c r="A29" s="21" t="s">
        <v>27</v>
      </c>
      <c r="B29" s="22">
        <v>3</v>
      </c>
      <c r="C29" s="23" t="s">
        <v>9</v>
      </c>
      <c r="D29" s="24">
        <v>2</v>
      </c>
      <c r="E29" s="25" t="s">
        <v>10</v>
      </c>
      <c r="F29" s="26"/>
      <c r="G29" s="27">
        <v>2.04</v>
      </c>
      <c r="H29" s="28">
        <f t="shared" si="2"/>
        <v>4.08</v>
      </c>
    </row>
    <row r="30" spans="1:8" x14ac:dyDescent="0.2">
      <c r="A30" s="21" t="s">
        <v>28</v>
      </c>
      <c r="B30" s="22">
        <v>2</v>
      </c>
      <c r="C30" s="23" t="s">
        <v>9</v>
      </c>
      <c r="D30" s="24">
        <v>2</v>
      </c>
      <c r="E30" s="25" t="s">
        <v>10</v>
      </c>
      <c r="F30" s="26"/>
      <c r="G30" s="27">
        <v>2.04</v>
      </c>
      <c r="H30" s="28">
        <f t="shared" si="2"/>
        <v>4.08</v>
      </c>
    </row>
    <row r="31" spans="1:8" x14ac:dyDescent="0.2">
      <c r="A31" s="21" t="s">
        <v>29</v>
      </c>
      <c r="B31" s="22">
        <v>11</v>
      </c>
      <c r="C31" s="23" t="s">
        <v>9</v>
      </c>
      <c r="D31" s="24">
        <v>2</v>
      </c>
      <c r="E31" s="25" t="s">
        <v>10</v>
      </c>
      <c r="F31" s="26"/>
      <c r="G31" s="27">
        <v>2.04</v>
      </c>
      <c r="H31" s="28">
        <f t="shared" si="2"/>
        <v>4.08</v>
      </c>
    </row>
    <row r="32" spans="1:8" x14ac:dyDescent="0.2">
      <c r="A32" s="21" t="s">
        <v>30</v>
      </c>
      <c r="B32" s="22">
        <v>11</v>
      </c>
      <c r="C32" s="23" t="s">
        <v>9</v>
      </c>
      <c r="D32" s="24">
        <v>6</v>
      </c>
      <c r="E32" s="25" t="s">
        <v>10</v>
      </c>
      <c r="F32" s="26"/>
      <c r="G32" s="27">
        <v>2.04</v>
      </c>
      <c r="H32" s="28">
        <f t="shared" si="2"/>
        <v>12.24</v>
      </c>
    </row>
    <row r="33" spans="1:8" x14ac:dyDescent="0.2">
      <c r="A33" s="21" t="s">
        <v>31</v>
      </c>
      <c r="B33" s="22">
        <v>2</v>
      </c>
      <c r="C33" s="23" t="s">
        <v>9</v>
      </c>
      <c r="D33" s="24">
        <v>3</v>
      </c>
      <c r="E33" s="25" t="s">
        <v>10</v>
      </c>
      <c r="F33" s="26"/>
      <c r="G33" s="27">
        <v>2.04</v>
      </c>
      <c r="H33" s="28">
        <f t="shared" si="2"/>
        <v>6.12</v>
      </c>
    </row>
    <row r="34" spans="1:8" x14ac:dyDescent="0.2">
      <c r="A34" s="29" t="s">
        <v>32</v>
      </c>
      <c r="B34" s="30">
        <v>2</v>
      </c>
      <c r="C34" s="23" t="s">
        <v>9</v>
      </c>
      <c r="D34" s="24">
        <v>3</v>
      </c>
      <c r="E34" s="25" t="s">
        <v>10</v>
      </c>
      <c r="F34" s="26"/>
      <c r="G34" s="27">
        <v>2.04</v>
      </c>
      <c r="H34" s="28">
        <f t="shared" si="2"/>
        <v>6.12</v>
      </c>
    </row>
    <row r="35" spans="1:8" x14ac:dyDescent="0.2">
      <c r="A35" s="29" t="s">
        <v>33</v>
      </c>
      <c r="B35" s="30">
        <v>6</v>
      </c>
      <c r="C35" s="23" t="s">
        <v>9</v>
      </c>
      <c r="D35" s="24">
        <v>2</v>
      </c>
      <c r="E35" s="25" t="s">
        <v>10</v>
      </c>
      <c r="F35" s="26"/>
      <c r="G35" s="27">
        <v>2.04</v>
      </c>
      <c r="H35" s="28">
        <f t="shared" si="2"/>
        <v>4.08</v>
      </c>
    </row>
    <row r="36" spans="1:8" x14ac:dyDescent="0.2">
      <c r="A36" s="21" t="s">
        <v>34</v>
      </c>
      <c r="B36" s="22">
        <v>5</v>
      </c>
      <c r="C36" s="23" t="s">
        <v>9</v>
      </c>
      <c r="D36" s="24">
        <v>3</v>
      </c>
      <c r="E36" s="25" t="s">
        <v>10</v>
      </c>
      <c r="F36" s="26"/>
      <c r="G36" s="27">
        <v>2.04</v>
      </c>
      <c r="H36" s="28">
        <f t="shared" si="2"/>
        <v>6.12</v>
      </c>
    </row>
    <row r="37" spans="1:8" x14ac:dyDescent="0.2">
      <c r="A37" s="21" t="s">
        <v>35</v>
      </c>
      <c r="B37" s="22">
        <v>10</v>
      </c>
      <c r="C37" s="23" t="s">
        <v>9</v>
      </c>
      <c r="D37" s="24">
        <v>3</v>
      </c>
      <c r="E37" s="25" t="s">
        <v>10</v>
      </c>
      <c r="F37" s="26"/>
      <c r="G37" s="27">
        <v>2.04</v>
      </c>
      <c r="H37" s="28">
        <f t="shared" si="2"/>
        <v>6.12</v>
      </c>
    </row>
    <row r="38" spans="1:8" x14ac:dyDescent="0.2">
      <c r="A38" s="21" t="s">
        <v>36</v>
      </c>
      <c r="B38" s="22">
        <v>12</v>
      </c>
      <c r="C38" s="23" t="s">
        <v>9</v>
      </c>
      <c r="D38" s="24">
        <v>3</v>
      </c>
      <c r="E38" s="25" t="s">
        <v>10</v>
      </c>
      <c r="F38" s="26"/>
      <c r="G38" s="27">
        <v>2.04</v>
      </c>
      <c r="H38" s="28">
        <f t="shared" si="2"/>
        <v>6.12</v>
      </c>
    </row>
    <row r="39" spans="1:8" x14ac:dyDescent="0.2">
      <c r="A39" s="21" t="s">
        <v>37</v>
      </c>
      <c r="B39" s="22">
        <v>11</v>
      </c>
      <c r="C39" s="23" t="s">
        <v>9</v>
      </c>
      <c r="D39" s="24">
        <v>3</v>
      </c>
      <c r="E39" s="25" t="s">
        <v>10</v>
      </c>
      <c r="F39" s="26"/>
      <c r="G39" s="27">
        <v>2.04</v>
      </c>
      <c r="H39" s="28">
        <f t="shared" si="2"/>
        <v>6.12</v>
      </c>
    </row>
    <row r="40" spans="1:8" ht="25.5" x14ac:dyDescent="0.2">
      <c r="A40" s="44" t="s">
        <v>51</v>
      </c>
      <c r="B40" s="45">
        <v>11</v>
      </c>
      <c r="C40" s="46" t="s">
        <v>9</v>
      </c>
      <c r="D40" s="47">
        <v>3</v>
      </c>
      <c r="E40" s="48" t="s">
        <v>10</v>
      </c>
      <c r="F40" s="49"/>
      <c r="G40" s="50">
        <v>2.04</v>
      </c>
      <c r="H40" s="51">
        <f>(D40*G40)</f>
        <v>6.12</v>
      </c>
    </row>
    <row r="41" spans="1:8" x14ac:dyDescent="0.2">
      <c r="A41" s="21" t="s">
        <v>38</v>
      </c>
      <c r="B41" s="22">
        <v>8</v>
      </c>
      <c r="C41" s="23" t="s">
        <v>9</v>
      </c>
      <c r="D41" s="24">
        <v>3</v>
      </c>
      <c r="E41" s="25" t="s">
        <v>10</v>
      </c>
      <c r="F41" s="26"/>
      <c r="G41" s="27">
        <v>2.04</v>
      </c>
      <c r="H41" s="28">
        <f t="shared" si="2"/>
        <v>6.12</v>
      </c>
    </row>
    <row r="42" spans="1:8" x14ac:dyDescent="0.2">
      <c r="A42" s="21" t="s">
        <v>39</v>
      </c>
      <c r="B42" s="22">
        <v>4</v>
      </c>
      <c r="C42" s="23" t="s">
        <v>9</v>
      </c>
      <c r="D42" s="24">
        <v>1</v>
      </c>
      <c r="E42" s="25" t="s">
        <v>10</v>
      </c>
      <c r="F42" s="26"/>
      <c r="G42" s="27">
        <v>2.04</v>
      </c>
      <c r="H42" s="28">
        <f t="shared" si="2"/>
        <v>2.04</v>
      </c>
    </row>
    <row r="43" spans="1:8" x14ac:dyDescent="0.2">
      <c r="A43" s="21" t="s">
        <v>40</v>
      </c>
      <c r="B43" s="22">
        <v>10</v>
      </c>
      <c r="C43" s="23" t="s">
        <v>9</v>
      </c>
      <c r="D43" s="24">
        <v>3</v>
      </c>
      <c r="E43" s="25" t="s">
        <v>10</v>
      </c>
      <c r="F43" s="26"/>
      <c r="G43" s="27">
        <v>2.04</v>
      </c>
      <c r="H43" s="28">
        <f t="shared" si="2"/>
        <v>6.12</v>
      </c>
    </row>
    <row r="44" spans="1:8" x14ac:dyDescent="0.2">
      <c r="A44" s="21" t="s">
        <v>41</v>
      </c>
      <c r="B44" s="22">
        <v>10</v>
      </c>
      <c r="C44" s="23" t="s">
        <v>9</v>
      </c>
      <c r="D44" s="24">
        <v>3</v>
      </c>
      <c r="E44" s="25" t="s">
        <v>10</v>
      </c>
      <c r="F44" s="26"/>
      <c r="G44" s="27">
        <v>2.04</v>
      </c>
      <c r="H44" s="28">
        <f t="shared" si="2"/>
        <v>6.12</v>
      </c>
    </row>
    <row r="45" spans="1:8" x14ac:dyDescent="0.2">
      <c r="A45" s="44" t="s">
        <v>42</v>
      </c>
      <c r="B45" s="45">
        <v>11</v>
      </c>
      <c r="C45" s="46" t="s">
        <v>9</v>
      </c>
      <c r="D45" s="47">
        <v>2</v>
      </c>
      <c r="E45" s="48" t="s">
        <v>10</v>
      </c>
      <c r="F45" s="49"/>
      <c r="G45" s="50">
        <v>2.04</v>
      </c>
      <c r="H45" s="51">
        <f t="shared" si="2"/>
        <v>4.08</v>
      </c>
    </row>
    <row r="46" spans="1:8" x14ac:dyDescent="0.2">
      <c r="A46" s="44" t="s">
        <v>56</v>
      </c>
      <c r="B46" s="45">
        <v>11</v>
      </c>
      <c r="C46" s="46" t="s">
        <v>9</v>
      </c>
      <c r="D46" s="47">
        <v>3</v>
      </c>
      <c r="E46" s="48" t="s">
        <v>10</v>
      </c>
      <c r="F46" s="49"/>
      <c r="G46" s="50">
        <v>2.04</v>
      </c>
      <c r="H46" s="51">
        <f t="shared" si="2"/>
        <v>6.12</v>
      </c>
    </row>
    <row r="47" spans="1:8" x14ac:dyDescent="0.2">
      <c r="A47" s="44" t="s">
        <v>57</v>
      </c>
      <c r="B47" s="45">
        <v>11</v>
      </c>
      <c r="C47" s="46" t="s">
        <v>58</v>
      </c>
      <c r="D47" s="47">
        <v>3</v>
      </c>
      <c r="E47" s="48" t="s">
        <v>10</v>
      </c>
      <c r="F47" s="49"/>
      <c r="G47" s="50">
        <v>2.04</v>
      </c>
      <c r="H47" s="51">
        <f t="shared" si="2"/>
        <v>6.12</v>
      </c>
    </row>
    <row r="48" spans="1:8" x14ac:dyDescent="0.2">
      <c r="A48" s="21" t="s">
        <v>43</v>
      </c>
      <c r="B48" s="22">
        <v>11</v>
      </c>
      <c r="C48" s="23" t="s">
        <v>9</v>
      </c>
      <c r="D48" s="24">
        <v>3</v>
      </c>
      <c r="E48" s="25" t="s">
        <v>10</v>
      </c>
      <c r="F48" s="26"/>
      <c r="G48" s="27">
        <v>2.04</v>
      </c>
      <c r="H48" s="28">
        <f t="shared" si="2"/>
        <v>6.12</v>
      </c>
    </row>
    <row r="49" spans="1:8" x14ac:dyDescent="0.2">
      <c r="A49" s="37"/>
      <c r="B49" s="38"/>
      <c r="C49" s="39"/>
      <c r="D49" s="40">
        <f>SUM(D21:D48)</f>
        <v>80</v>
      </c>
      <c r="E49" s="41"/>
      <c r="F49" s="42">
        <f>SUM(F21:F48)</f>
        <v>0</v>
      </c>
      <c r="G49" s="43"/>
      <c r="H49" s="43">
        <f>SUM(H21:H48)</f>
        <v>163.20000000000005</v>
      </c>
    </row>
    <row r="50" spans="1:8" x14ac:dyDescent="0.2">
      <c r="A50" s="64"/>
      <c r="B50" s="65"/>
      <c r="C50" s="66"/>
      <c r="D50" s="67"/>
      <c r="E50" s="68"/>
      <c r="F50" s="69"/>
      <c r="G50" s="68"/>
      <c r="H50" s="70"/>
    </row>
    <row r="51" spans="1:8" x14ac:dyDescent="0.2">
      <c r="A51" s="21" t="s">
        <v>46</v>
      </c>
      <c r="B51" s="22">
        <v>10</v>
      </c>
      <c r="C51" s="23" t="s">
        <v>45</v>
      </c>
      <c r="D51" s="22">
        <v>3</v>
      </c>
      <c r="E51" s="25" t="s">
        <v>10</v>
      </c>
      <c r="F51" s="26"/>
      <c r="G51" s="27">
        <v>6.95</v>
      </c>
      <c r="H51" s="28">
        <f>(D51*G51)</f>
        <v>20.85</v>
      </c>
    </row>
    <row r="52" spans="1:8" x14ac:dyDescent="0.2">
      <c r="A52" s="37"/>
      <c r="B52" s="38"/>
      <c r="C52" s="39"/>
      <c r="D52" s="40">
        <f>SUM(D50:D51)</f>
        <v>3</v>
      </c>
      <c r="E52" s="41"/>
      <c r="F52" s="63">
        <f>SUM(F51)</f>
        <v>0</v>
      </c>
      <c r="G52" s="43"/>
      <c r="H52" s="43">
        <f>SUM(H50:H51)</f>
        <v>20.85</v>
      </c>
    </row>
    <row r="53" spans="1:8" x14ac:dyDescent="0.2">
      <c r="A53" s="11"/>
      <c r="B53" s="12"/>
      <c r="C53" s="13"/>
      <c r="D53" s="12"/>
      <c r="E53" s="8"/>
      <c r="F53" s="61"/>
      <c r="G53" s="8"/>
      <c r="H53" s="15"/>
    </row>
    <row r="54" spans="1:8" x14ac:dyDescent="0.2">
      <c r="B54" s="12"/>
      <c r="C54" s="13"/>
      <c r="D54" s="14"/>
      <c r="E54" s="8"/>
      <c r="F54" s="61"/>
      <c r="G54" s="8"/>
      <c r="H54" s="11"/>
    </row>
    <row r="55" spans="1:8" ht="13.5" thickBot="1" x14ac:dyDescent="0.25">
      <c r="A55" s="1" t="s">
        <v>44</v>
      </c>
      <c r="B55" s="2"/>
      <c r="C55" s="3"/>
      <c r="D55" s="4"/>
      <c r="E55" s="5"/>
      <c r="F55" s="52">
        <f>F52+F49+F19</f>
        <v>0</v>
      </c>
      <c r="G55" s="6"/>
      <c r="H55" s="7">
        <f>SUM(H49+H19+H52)</f>
        <v>305.85000000000002</v>
      </c>
    </row>
    <row r="56" spans="1:8" ht="13.5" thickTop="1" x14ac:dyDescent="0.2"/>
  </sheetData>
  <phoneticPr fontId="2" type="noConversion"/>
  <pageMargins left="0.70866141732283472" right="0.70866141732283472" top="1.3645833333333333" bottom="0.98425196850393704" header="0.39370078740157483" footer="0.39370078740157483"/>
  <pageSetup paperSize="9" orientation="landscape" horizontalDpi="4294967295" verticalDpi="4294967295" r:id="rId1"/>
  <headerFooter alignWithMargins="0">
    <oddHeader xml:space="preserve">&amp;L&amp;G&amp;11
&amp;8
</oddHeader>
    <oddFooter>&amp;L&amp;8&amp;G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"/>
  <sheetViews>
    <sheetView zoomScaleNormal="100" workbookViewId="0"/>
  </sheetViews>
  <sheetFormatPr baseColWidth="10" defaultColWidth="9.28515625" defaultRowHeight="12.75" x14ac:dyDescent="0.2"/>
  <cols>
    <col min="1" max="14" width="10" bestFit="1" customWidth="1"/>
  </cols>
  <sheetData>
    <row r="1" spans="1:1" x14ac:dyDescent="0.2">
      <c r="A1" t="s">
        <v>0</v>
      </c>
    </row>
  </sheetData>
  <phoneticPr fontId="2" type="noConversion"/>
  <pageMargins left="0.70866141732283472" right="0.70866141732283472" top="1.9685039370078741" bottom="0.98425196850393704" header="0.39370078740157483" footer="0.39370078740157483"/>
  <pageSetup paperSize="9" orientation="landscape" verticalDpi="0" r:id="rId1"/>
  <headerFooter alignWithMargins="0">
    <oddHeader>&amp;L&amp;G&amp;11
&amp;8
Seite &amp;P/&amp;N&amp;R&amp;8&amp;G</oddHeader>
    <oddFooter>&amp;L&amp;8&amp;G&amp;R&amp;8&amp;D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Tabelle2</vt:lpstr>
      <vt:lpstr>Tabelle3</vt:lpstr>
      <vt:lpstr>Tabelle1</vt:lpstr>
    </vt:vector>
  </TitlesOfParts>
  <Manager>Karin Weisener</Manager>
  <Company>Stadt Zürich Amt für Hochbauten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AFS_Quer</dc:title>
  <dc:creator>Katja Kalberer</dc:creator>
  <cp:lastModifiedBy>Grätzer Nadine (AfS)</cp:lastModifiedBy>
  <cp:lastPrinted>2017-10-27T07:39:45Z</cp:lastPrinted>
  <dcterms:created xsi:type="dcterms:W3CDTF">2005-01-25T09:58:35Z</dcterms:created>
  <dcterms:modified xsi:type="dcterms:W3CDTF">2022-04-20T14:20:40Z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ITRef">
    <vt:lpwstr>46bd44f5-9b03-41d0-a1ee-17b8a9aa34f0</vt:lpwstr>
  </property>
</Properties>
</file>