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521" windowWidth="7650" windowHeight="9105" activeTab="0"/>
  </bookViews>
  <sheets>
    <sheet name="T1" sheetId="1" r:id="rId1"/>
    <sheet name="T2" sheetId="2" r:id="rId2"/>
    <sheet name="T3" sheetId="3" r:id="rId3"/>
    <sheet name="T4.1" sheetId="4" r:id="rId4"/>
    <sheet name="T4.2" sheetId="5" r:id="rId5"/>
    <sheet name="T4.3" sheetId="6" r:id="rId6"/>
    <sheet name="T5" sheetId="7" r:id="rId7"/>
    <sheet name="T6" sheetId="8" r:id="rId8"/>
    <sheet name="T7" sheetId="9" r:id="rId9"/>
    <sheet name="T8" sheetId="10" r:id="rId10"/>
    <sheet name="T9" sheetId="11" r:id="rId11"/>
    <sheet name="T10" sheetId="12" r:id="rId12"/>
    <sheet name="T11" sheetId="13" r:id="rId13"/>
    <sheet name="T12" sheetId="14" r:id="rId14"/>
    <sheet name="T13" sheetId="15" r:id="rId15"/>
    <sheet name="T14" sheetId="16" r:id="rId16"/>
    <sheet name="T15" sheetId="17" r:id="rId17"/>
  </sheets>
  <definedNames>
    <definedName name="Zellen_Löschen" localSheetId="15">#REF!,#REF!,#REF!,#REF!,#REF!,#REF!</definedName>
    <definedName name="Zellen_Löschen" localSheetId="16">#REF!,#REF!,#REF!,#REF!,#REF!,#REF!</definedName>
    <definedName name="Zellen_Löschen">'T2'!$C$18:$E$20,'T2'!$C$23:$E$25,'T2'!$C$28:$E$30,'T2'!$C$33:$E$34,'T2'!$C$37:$E$38,'T2'!$C$41:$E$44</definedName>
  </definedNames>
  <calcPr fullCalcOnLoad="1"/>
</workbook>
</file>

<file path=xl/sharedStrings.xml><?xml version="1.0" encoding="utf-8"?>
<sst xmlns="http://schemas.openxmlformats.org/spreadsheetml/2006/main" count="1037" uniqueCount="317">
  <si>
    <t>Veränderung</t>
  </si>
  <si>
    <t>absolut</t>
  </si>
  <si>
    <t>in %</t>
  </si>
  <si>
    <t>Wohnbevölkerung</t>
  </si>
  <si>
    <t>per Ende Quartal bzw. Monat</t>
  </si>
  <si>
    <t>Männer</t>
  </si>
  <si>
    <t>Frauen</t>
  </si>
  <si>
    <t>Ausländer/innen</t>
  </si>
  <si>
    <t>Lebendgeborene</t>
  </si>
  <si>
    <t>Knaben</t>
  </si>
  <si>
    <t>Mädchen</t>
  </si>
  <si>
    <t>Gestorbene</t>
  </si>
  <si>
    <t>Geburten- bzw.</t>
  </si>
  <si>
    <t>Sterbeüberschuss (–)</t>
  </si>
  <si>
    <t>...</t>
  </si>
  <si>
    <t>Zugezogene Personen</t>
  </si>
  <si>
    <t>Weggezogene Personen</t>
  </si>
  <si>
    <t>Wanderungsgewinn bzw.</t>
  </si>
  <si>
    <t>Wanderungsverlust (–)</t>
  </si>
  <si>
    <t>Bürgerrechtswechsel</t>
  </si>
  <si>
    <t>Frauen  (Saldo)</t>
  </si>
  <si>
    <t>Im ganzen</t>
  </si>
  <si>
    <t>Ende</t>
  </si>
  <si>
    <t>Anteil</t>
  </si>
  <si>
    <t>Ganze Stadt</t>
  </si>
  <si>
    <t>Kreis 1</t>
  </si>
  <si>
    <t>Rathaus</t>
  </si>
  <si>
    <t>Hochschulen</t>
  </si>
  <si>
    <t>Lindenhof</t>
  </si>
  <si>
    <t>City</t>
  </si>
  <si>
    <t>Kreis 2</t>
  </si>
  <si>
    <t>Wollishofen</t>
  </si>
  <si>
    <t>Leimbach</t>
  </si>
  <si>
    <t>Enge</t>
  </si>
  <si>
    <t>Kreis 3</t>
  </si>
  <si>
    <t>Alt-Wiedikon</t>
  </si>
  <si>
    <t>Friesenberg</t>
  </si>
  <si>
    <t>Sihlfeld</t>
  </si>
  <si>
    <t>Kreis 4</t>
  </si>
  <si>
    <t>Werd</t>
  </si>
  <si>
    <t>Langstrasse</t>
  </si>
  <si>
    <t>Hard</t>
  </si>
  <si>
    <t>Kreis 5</t>
  </si>
  <si>
    <t>Gewerbeschule</t>
  </si>
  <si>
    <t>Escher Wyss</t>
  </si>
  <si>
    <t>Kreis 6</t>
  </si>
  <si>
    <t>Unterstrass</t>
  </si>
  <si>
    <t>Oberstrass</t>
  </si>
  <si>
    <t>Kreis 7</t>
  </si>
  <si>
    <t>Fluntern</t>
  </si>
  <si>
    <t>Hottingen</t>
  </si>
  <si>
    <t>Hirslanden</t>
  </si>
  <si>
    <t>Witikon</t>
  </si>
  <si>
    <t>Kreis 8</t>
  </si>
  <si>
    <t>Seefeld</t>
  </si>
  <si>
    <t>Mühlebach</t>
  </si>
  <si>
    <t>Weinegg</t>
  </si>
  <si>
    <t>Kreis 9</t>
  </si>
  <si>
    <t>Albisrieden</t>
  </si>
  <si>
    <t>Altstetten</t>
  </si>
  <si>
    <t>Kreis 10</t>
  </si>
  <si>
    <t>Höngg</t>
  </si>
  <si>
    <t>Wipkingen</t>
  </si>
  <si>
    <t>Kreis 11</t>
  </si>
  <si>
    <t>Affoltern</t>
  </si>
  <si>
    <t>Oerlikon</t>
  </si>
  <si>
    <t>Seebach</t>
  </si>
  <si>
    <t>Kreis 12</t>
  </si>
  <si>
    <t>Saatlen</t>
  </si>
  <si>
    <t>Hirzenbach</t>
  </si>
  <si>
    <t>Schwamendingen-Mitte</t>
  </si>
  <si>
    <t>Ausländer</t>
  </si>
  <si>
    <t xml:space="preserve">      nach Heimat, Geschlecht und Kirchgemeinde</t>
  </si>
  <si>
    <t>März</t>
  </si>
  <si>
    <t>Jan.</t>
  </si>
  <si>
    <t>Feb.</t>
  </si>
  <si>
    <t>Katholiken im ganzen</t>
  </si>
  <si>
    <t>Schweizer</t>
  </si>
  <si>
    <t>Schweizerinnen</t>
  </si>
  <si>
    <t>Ausländerinnen</t>
  </si>
  <si>
    <t>nach Kirchgemeinden:</t>
  </si>
  <si>
    <t>Allerheiligen</t>
  </si>
  <si>
    <t>Bruder Klaus</t>
  </si>
  <si>
    <t>Dreikönigen</t>
  </si>
  <si>
    <t>Erlöser</t>
  </si>
  <si>
    <t>Guthirt</t>
  </si>
  <si>
    <t>Heilig Geist</t>
  </si>
  <si>
    <t>Heilig Kreuz</t>
  </si>
  <si>
    <t>Liebfrauen</t>
  </si>
  <si>
    <t>Maria-Hilf</t>
  </si>
  <si>
    <t>Maria Lourdes</t>
  </si>
  <si>
    <t>St. Anton</t>
  </si>
  <si>
    <t>St. Felix und Regula</t>
  </si>
  <si>
    <t>St. Franziskus</t>
  </si>
  <si>
    <t>St. Gallus</t>
  </si>
  <si>
    <t>St. Josef</t>
  </si>
  <si>
    <t>St. Katharina</t>
  </si>
  <si>
    <t>St. Konrad</t>
  </si>
  <si>
    <t>St. Martin</t>
  </si>
  <si>
    <t>St. Peter und Paul</t>
  </si>
  <si>
    <t>St. Theresia</t>
  </si>
  <si>
    <t>Wiedikon</t>
  </si>
  <si>
    <t>im ganzen</t>
  </si>
  <si>
    <t>Evang.-Reformierte</t>
  </si>
  <si>
    <t>Römisch-Katholiken</t>
  </si>
  <si>
    <t>Christkatholiken</t>
  </si>
  <si>
    <t>Andere, ohne</t>
  </si>
  <si>
    <t>Reformierte im ganzen</t>
  </si>
  <si>
    <t>Aussersihl</t>
  </si>
  <si>
    <t>Balgrist</t>
  </si>
  <si>
    <t>Fraumünster</t>
  </si>
  <si>
    <t>Grossmünster</t>
  </si>
  <si>
    <t>Im Gut</t>
  </si>
  <si>
    <t>Industriequartier</t>
  </si>
  <si>
    <t>Matthäus</t>
  </si>
  <si>
    <t>Neumünster</t>
  </si>
  <si>
    <t>Paulus</t>
  </si>
  <si>
    <t>Predigern</t>
  </si>
  <si>
    <t>St. Peter</t>
  </si>
  <si>
    <t>Schwamendingen</t>
  </si>
  <si>
    <t>1. Quartal</t>
  </si>
  <si>
    <t>nach Herkunftsort:</t>
  </si>
  <si>
    <t>Schweiz</t>
  </si>
  <si>
    <t>Agglomeration Zürich</t>
  </si>
  <si>
    <t>übriger Kanton Zürich</t>
  </si>
  <si>
    <t>übrige Schweiz</t>
  </si>
  <si>
    <t>Ausland</t>
  </si>
  <si>
    <t>Deutschland</t>
  </si>
  <si>
    <t>Österreich</t>
  </si>
  <si>
    <t>Italien</t>
  </si>
  <si>
    <t>Frankreich</t>
  </si>
  <si>
    <t>Spanien</t>
  </si>
  <si>
    <t>Portugal</t>
  </si>
  <si>
    <t>Türkei</t>
  </si>
  <si>
    <t>übriges Europa (ohne EWR)</t>
  </si>
  <si>
    <t>Asien</t>
  </si>
  <si>
    <t>übriges Ausland</t>
  </si>
  <si>
    <t>Unbekannt</t>
  </si>
  <si>
    <t>nach Zielort:</t>
  </si>
  <si>
    <t>Wanderungssaldo Personen</t>
  </si>
  <si>
    <t>nach Gebiet:</t>
  </si>
  <si>
    <t>Intranet</t>
  </si>
  <si>
    <t>4.Q.01–4.Q.02</t>
  </si>
  <si>
    <t>Zugezogene Familien</t>
  </si>
  <si>
    <t>Weggezogene Familien</t>
  </si>
  <si>
    <t>Wanderungssaldo Familien</t>
  </si>
  <si>
    <t>schweizerische</t>
  </si>
  <si>
    <t>ausländische</t>
  </si>
  <si>
    <t>Personen</t>
  </si>
  <si>
    <t>davon im gleichen Quartier</t>
  </si>
  <si>
    <t>Familien</t>
  </si>
  <si>
    <t>Eheschliessende Personen</t>
  </si>
  <si>
    <t>Männer aus der Wohnbevölkerung</t>
  </si>
  <si>
    <t>Schweizer/Schweizerin</t>
  </si>
  <si>
    <t>Schweizer/Ausländerin</t>
  </si>
  <si>
    <t>Ausländer/Schweizerin</t>
  </si>
  <si>
    <t>Ausländer/Ausländerin</t>
  </si>
  <si>
    <t>Frauen aus der Wohnbevölkerung</t>
  </si>
  <si>
    <t>Schweizerin/Schweizer</t>
  </si>
  <si>
    <t>Schweizerin/Ausländer</t>
  </si>
  <si>
    <t>Ausländerin/Schweizer</t>
  </si>
  <si>
    <t>Ausländerin/Ausländer</t>
  </si>
  <si>
    <t>ehelich</t>
  </si>
  <si>
    <t>ausserehelich</t>
  </si>
  <si>
    <t>unter 1 Jahr</t>
  </si>
  <si>
    <t xml:space="preserve">  1–19 Jahre</t>
  </si>
  <si>
    <t>20–39 Jahre</t>
  </si>
  <si>
    <t>40–64 Jahre</t>
  </si>
  <si>
    <t>65–74 Jahre</t>
  </si>
  <si>
    <t>75–84 Jahre</t>
  </si>
  <si>
    <t>85 und mehr Jahre</t>
  </si>
  <si>
    <t xml:space="preserve">  1-19 Jahre</t>
  </si>
  <si>
    <t>20-39 Jahre</t>
  </si>
  <si>
    <t>40-64 Jahre</t>
  </si>
  <si>
    <t>65-74 Jahre</t>
  </si>
  <si>
    <t>75-84 Jahre</t>
  </si>
  <si>
    <t>Neu ins Bürgerrecht der Stadt Zürich</t>
  </si>
  <si>
    <t>aufgenommene Bürger aus ehemals</t>
  </si>
  <si>
    <t>Kanton Zürich</t>
  </si>
  <si>
    <t xml:space="preserve">Männer </t>
  </si>
  <si>
    <t>Nach Alter und Geschlecht</t>
  </si>
  <si>
    <t>unter 20 Jahren</t>
  </si>
  <si>
    <t>20–24 Jahre</t>
  </si>
  <si>
    <t>25–29 Jahre</t>
  </si>
  <si>
    <t>30–39 Jahre</t>
  </si>
  <si>
    <t>40–49 Jahre</t>
  </si>
  <si>
    <t>50–59 Jahre</t>
  </si>
  <si>
    <t>60 und mehr Jahre</t>
  </si>
  <si>
    <t>Nach Beginn der Arbeits-</t>
  </si>
  <si>
    <t>losigkeit, Geschlecht</t>
  </si>
  <si>
    <t>im Berichtsmonat</t>
  </si>
  <si>
    <t>im Vormonat</t>
  </si>
  <si>
    <t>vor 2 Monaten</t>
  </si>
  <si>
    <t>vor 3 Monaten</t>
  </si>
  <si>
    <t>vor 4 bis 5 Monaten</t>
  </si>
  <si>
    <t>vor 6 bis 8 Monaten</t>
  </si>
  <si>
    <t>vor 9 bis 11 Monaten</t>
  </si>
  <si>
    <t>vor 12 und mehr Monaten</t>
  </si>
  <si>
    <t>Quelle: Amt für Wirtschaft und Arbeit des Kantons Zürich</t>
  </si>
  <si>
    <t>Darunter:</t>
  </si>
  <si>
    <t>Teilzeitstellensuchende</t>
  </si>
  <si>
    <t>Kurzarbeitende in Zürcher Betrieben</t>
  </si>
  <si>
    <t>Ausgefallene Arbeitsstunden</t>
  </si>
  <si>
    <t>übrige Staaten des EWR</t>
  </si>
  <si>
    <t>Männer (Saldo)</t>
  </si>
  <si>
    <t>Schweizerinnen und Schweizer</t>
  </si>
  <si>
    <t>Ausländerinnen und Ausländer</t>
  </si>
  <si>
    <t>Schweizerinnen und Schweizer zusammen</t>
  </si>
  <si>
    <t>Ausländerinnen und Ausländer zusammen</t>
  </si>
  <si>
    <t xml:space="preserve">      Veränderung</t>
  </si>
  <si>
    <t>¹ Arbeitslose Stellensuchende, in einem Arbeitsverhältnis stehende Stellensuchende, Teilnehmende von Einsatzprogrammen und Weiterbildungskursen.</t>
  </si>
  <si>
    <t>4. Quartal</t>
  </si>
  <si>
    <t>Okt.</t>
  </si>
  <si>
    <t>Nov.</t>
  </si>
  <si>
    <t>Dez.</t>
  </si>
  <si>
    <t>-</t>
  </si>
  <si>
    <t>Serbien und Montenegro</t>
  </si>
  <si>
    <t>T1: Bevölkerungsentwicklung in der Stadt Zürich im 4. Quartal 2004</t>
  </si>
  <si>
    <t>4. Q. 03–4. Q. 04</t>
  </si>
  <si>
    <t>T2: Wohnbevölkerung nach Stadtquartieren im 4. Quartal 2004</t>
  </si>
  <si>
    <t>Dez. 2003–Dez. 2004</t>
  </si>
  <si>
    <t>Ende Dez. 2004</t>
  </si>
  <si>
    <t>T3: Elemente der Bevölkerungsentwicklung im 4. Quartal 2004</t>
  </si>
  <si>
    <t>4.Q.03–4.Q.04</t>
  </si>
  <si>
    <t>T4.1: Zu- und weggezogene Personen nach Herkunfts- bzw. Zielort im 4. Quartal 2004</t>
  </si>
  <si>
    <t>T4.2: Zu- und weggezogene Schweizerinnen und Schweizer nach Herkunfts- bzw. Zielort im 4. Quartal 2004</t>
  </si>
  <si>
    <t>T4.3: Zu- und weggezogene Ausländerinnen und Ausländer nach Herkunfts- bzw. Zielort im 4. Quartal 2004</t>
  </si>
  <si>
    <r>
      <t xml:space="preserve">T5: Zu- und weggezogene Familien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nach Herkunfts- bzw. Zielort im 4. Quartal 2004</t>
    </r>
  </si>
  <si>
    <t>T6: Zu- und weggezogene Familien nach Heimat im 4. Quartal 2004</t>
  </si>
  <si>
    <r>
      <t xml:space="preserve">T7: Umzüge von Personen und Familen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innerhalb der Stadt Zürich im 4. Quartal 2004</t>
    </r>
  </si>
  <si>
    <t>T8: Evangelisch-reformierte Wohnbevölkerung im 4. Quartal 2004</t>
  </si>
  <si>
    <t>Dez. 2003– Dez. 2004</t>
  </si>
  <si>
    <t>T9: Römisch-katholische Wohnbevölkerung im 4. Quartal 2004</t>
  </si>
  <si>
    <t>T10: Wohnbevölkerung nach Konfession im 4. Quartal 2004</t>
  </si>
  <si>
    <t>T11: Arbeitslose Stellensuchende im 4. Quartal 2004</t>
  </si>
  <si>
    <t xml:space="preserve">  Dez. 2003 - Dez. 2004</t>
  </si>
  <si>
    <r>
      <t xml:space="preserve">Publikation: </t>
    </r>
    <r>
      <rPr>
        <b/>
        <sz val="9"/>
        <rFont val="Arial"/>
        <family val="2"/>
      </rPr>
      <t>Statistik Stadt Zürich</t>
    </r>
    <r>
      <rPr>
        <sz val="9"/>
        <rFont val="Arial"/>
        <family val="2"/>
      </rPr>
      <t xml:space="preserve"> / Bevölkerung und Beschäftigung / Quartalsbericht / 4. Quartal 2004</t>
    </r>
  </si>
  <si>
    <t>T12: Arbeitslose Stellensuchende nach Berufsgruppen im 4. Quartal 2004</t>
  </si>
  <si>
    <t xml:space="preserve">  Dez. 2003– Dez.. 2004</t>
  </si>
  <si>
    <t>Keine Angaben</t>
  </si>
  <si>
    <t>Berufe der Land-, Forstwirtschaft und Tierzucht</t>
  </si>
  <si>
    <t>Berufe der Lebens- und Genussmittelherstellung und -verarbeitung</t>
  </si>
  <si>
    <t>Berufe der Textil- und Lederherstellung sowie -verarbeitung</t>
  </si>
  <si>
    <t>Berufe der Keramik- und Glasverarbeitung</t>
  </si>
  <si>
    <t>Berufe der Metallverarbeitung und des Maschinenbaus</t>
  </si>
  <si>
    <t>Berufe der Elektrotechnik und Elektronik, der Uhrenindustrie und des Fahrzeug- und Gerätebaus und -unterhalts</t>
  </si>
  <si>
    <t>Berufe der Holzverarbeitung sowie der Papierherstellung und -verarbeitung</t>
  </si>
  <si>
    <t>Berufe der graphischen Industrie</t>
  </si>
  <si>
    <t>Berufe der Chemie- und Kunststoffverfahren</t>
  </si>
  <si>
    <t>Übrige be- und verarbeitende Berufe</t>
  </si>
  <si>
    <t>Ingenieurberufe</t>
  </si>
  <si>
    <t>Techniker/innen</t>
  </si>
  <si>
    <t>Technische Zeichnerberufe</t>
  </si>
  <si>
    <t>Technische Fachkräfte</t>
  </si>
  <si>
    <t>Maschinisten/Maschinistinnen</t>
  </si>
  <si>
    <t>Berufe der Informatik</t>
  </si>
  <si>
    <t>Berufe des Baugewerbes</t>
  </si>
  <si>
    <t>Berufe des Bergbaus sowie der Stein- und Baustoffherstellung sowie -verarbeitung</t>
  </si>
  <si>
    <t>Berufe des Handels und des Verkaufs</t>
  </si>
  <si>
    <t>Berufe der Werbung und des Marketings, des Tourismus und des Treuhandwesens</t>
  </si>
  <si>
    <t>Transport- und Verkehrsberufe</t>
  </si>
  <si>
    <t>Berufe des Post- und Fernmeldewesens</t>
  </si>
  <si>
    <t>Berufe des Gastgewerbes und Hauswirtschaftsberufe</t>
  </si>
  <si>
    <t>Berufe der Reinigung, Hygiene und Körperpflege</t>
  </si>
  <si>
    <t>Unternehmer/innen, Direktoren/Direktorinnen und leitende Beamte/Beamtinnen</t>
  </si>
  <si>
    <t>Kaufmännische und administrative Berufe</t>
  </si>
  <si>
    <t>Berufe des Bank- und Versicherungsgewerbes</t>
  </si>
  <si>
    <t>Berufe der Ordnung und Sicherheit</t>
  </si>
  <si>
    <t>Berufe des Rechtswesens</t>
  </si>
  <si>
    <t>Medienschaffende und verwandte Berufe</t>
  </si>
  <si>
    <t>Künstlerische Berufe</t>
  </si>
  <si>
    <t>Berufe der Fürsorge, Erziehung und Seelsorge</t>
  </si>
  <si>
    <t>Berufe des Unterrichts und der Bildung</t>
  </si>
  <si>
    <t>Berufe der Sozial-, Geistes- und Naturwissenschaften</t>
  </si>
  <si>
    <t>Berufe des Gesundheitswesens</t>
  </si>
  <si>
    <t>Berufe des Sports und der Unterhaltung</t>
  </si>
  <si>
    <t>Dienstleistungsberufe, wna</t>
  </si>
  <si>
    <t>Arbeitskräfte mit nicht bestimmbarer Berufstätigkeit</t>
  </si>
  <si>
    <t>T13: Stellensuchende¹ nach Geschlecht im 4. Quartal 2004</t>
  </si>
  <si>
    <t>T14: Beschäftigung in der Schweiz und der Grossregion Zürich (in 1000)</t>
  </si>
  <si>
    <t>2. Quartal</t>
  </si>
  <si>
    <t>3. Quartal</t>
  </si>
  <si>
    <t>4. Q. 2003 – 4. Q. 2004</t>
  </si>
  <si>
    <t>Vollzeitbeschäftigte1</t>
  </si>
  <si>
    <t>Schweiz im ganzen</t>
  </si>
  <si>
    <t xml:space="preserve">    2. Sektor</t>
  </si>
  <si>
    <t xml:space="preserve">    3. Sektor</t>
  </si>
  <si>
    <t xml:space="preserve">    Frauen</t>
  </si>
  <si>
    <t xml:space="preserve">    Männer</t>
  </si>
  <si>
    <t>Grossregion Zürich</t>
  </si>
  <si>
    <t>Teilzeitbeschäftigte1</t>
  </si>
  <si>
    <t xml:space="preserve">    Frauen  </t>
  </si>
  <si>
    <t>Beschäftigte insgesamt1</t>
  </si>
  <si>
    <t>1 revidierte Zahlen</t>
  </si>
  <si>
    <t xml:space="preserve">Die Stichprobe der Beschäftigungsstatistik (BESTA) wurde im 2. Quartal 2003  teilweise erneuert, und die Ergebnisse wurden </t>
  </si>
  <si>
    <t>rückwirkend an die Daten der Betriebszählung 2001 angepasst. Die Grossregion Zürich entspricht dem Kanton Zürich. Seit dem</t>
  </si>
  <si>
    <t>2. Quartal 2003 werden separate Resultate für die Stadt Zürich ausgewiesen (Tabelle 15).</t>
  </si>
  <si>
    <t>Quelle: Bundesamt für Statistik. Zahlen gemäss Stichprobe</t>
  </si>
  <si>
    <t>T15: Beschäftigung in der Stadt Zürich</t>
  </si>
  <si>
    <t xml:space="preserve">4. Quartal </t>
  </si>
  <si>
    <t>2. Sektor</t>
  </si>
  <si>
    <t>3. Sektor</t>
  </si>
  <si>
    <t>Vollzeitbeschäftigte</t>
  </si>
  <si>
    <t>Teilzeitbeschäftigte</t>
  </si>
  <si>
    <t>Vollzeitäquivalente 1</t>
  </si>
  <si>
    <t>1 Die Beschäftigung in Vollzeitäquivalenten resultiert aus der Umrechnung des Arbeitsvolumens (gemessen als Beschäftigte oder</t>
  </si>
  <si>
    <t>Arbeitsstunden dividiert durch das Jahresmittel der Arbeitsstunden, die durch Vollzeitbeschäftigte erbracht werden.</t>
  </si>
  <si>
    <t>Quelle: Bundesamt für Statistik; Zahlen gemäss Stichprobe</t>
  </si>
  <si>
    <t xml:space="preserve">              ...</t>
  </si>
  <si>
    <t/>
  </si>
  <si>
    <t>Quelle: Statistik Stadt Zürich</t>
  </si>
  <si>
    <t>¹ Nur in der Stadt Zürich wohnhafte Personen</t>
  </si>
  <si>
    <t>² Zu den Ländern des Europäischen Wirtschaftsraumes (EWR) zählen alle 25 Mitgliedstaaten der Europäischen Union (EU) sowie drei Mitglieder – Island, Liechtenstein und Norwegen – der Europäischen Freihandelsassoziation (EFTA).</t>
  </si>
  <si>
    <t>¹ Zu den Ländern des Europäischen Wirtschaftsraumes (EWR) zählen alle 25 Mitgliedstaaten der Europäischen Union (EU) sowie drei Mitglieder – Island, Liechtenstein und Norwegen – der Europäischen Freihandelsassoziation (EFTA).</t>
  </si>
  <si>
    <t>¹ Unter den Begriff «Familie» fallen Ehepaare mit und ohne Kind(ern) sowie Elternteile mit Kind(ern).</t>
  </si>
  <si>
    <t>Publikation: Statistik Stadt Zürich / Bevölkerung und Beschäftigung / Quartalsbericht / 4. Quartal 2004</t>
  </si>
  <si>
    <t>Arbeitsstunden) in Vollzeitbeschäftigte. Die Beschäftigten in Vollzeitäquivalenten ist definirt als Total der geleisteten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</si>
</sst>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0;\–#\ ##0;&quot;–&quot;"/>
    <numFmt numFmtId="165" formatCode="#\ ##0.0;\–#\ ##0.0;&quot;–&quot;"/>
    <numFmt numFmtId="166" formatCode="##\ ##0.0;\–##\ ##0.0;&quot;–&quot;"/>
    <numFmt numFmtId="167" formatCode="######\ ##0.0;\–######\ ##0.0;&quot;–&quot;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\ ##0"/>
    <numFmt numFmtId="175" formatCode="0.0_)"/>
    <numFmt numFmtId="176" formatCode="0_)"/>
    <numFmt numFmtId="177" formatCode="#\ ##0.#;\–#\ ##0.#;&quot;–&quot;"/>
    <numFmt numFmtId="178" formatCode="#\ ##0;\–#\ ##0__;&quot;–&quot;"/>
    <numFmt numFmtId="179" formatCode="d/m/yy"/>
    <numFmt numFmtId="180" formatCode="###\ ###"/>
    <numFmt numFmtId="181" formatCode="#\ ##0;\-#\ ##0;&quot;–&quot;"/>
    <numFmt numFmtId="182" formatCode="#\ ##0.0"/>
    <numFmt numFmtId="183" formatCode="#\ ##0.0,\ ;\-#\ ##0.0,\ ;0.0\ ;\ @"/>
    <numFmt numFmtId="184" formatCode="#\ ##0.0,\ ;\–#\ ##0.0,\ ;0.0\ ;\ @"/>
    <numFmt numFmtId="185" formatCode="#\ ##0;\–#\ ##0"/>
    <numFmt numFmtId="186" formatCode="0.0_);\–0.0_)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9"/>
      <name val="Helvetica"/>
      <family val="0"/>
    </font>
    <font>
      <b/>
      <sz val="9"/>
      <color indexed="8"/>
      <name val="Arial"/>
      <family val="2"/>
    </font>
    <font>
      <sz val="9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left" indent="1"/>
      <protection/>
    </xf>
    <xf numFmtId="164" fontId="2" fillId="0" borderId="0" xfId="0" applyNumberFormat="1" applyFont="1" applyFill="1" applyAlignment="1" applyProtection="1">
      <alignment horizontal="left" indent="2"/>
      <protection/>
    </xf>
    <xf numFmtId="164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right"/>
      <protection/>
    </xf>
    <xf numFmtId="165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 applyProtection="1" quotePrefix="1">
      <alignment horizontal="right"/>
      <protection/>
    </xf>
    <xf numFmtId="164" fontId="3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fill"/>
      <protection/>
    </xf>
    <xf numFmtId="0" fontId="1" fillId="0" borderId="0" xfId="0" applyFont="1" applyFill="1" applyAlignment="1" applyProtection="1">
      <alignment horizontal="left"/>
      <protection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74" fontId="1" fillId="0" borderId="0" xfId="0" applyNumberFormat="1" applyFont="1" applyFill="1" applyAlignment="1" applyProtection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4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 applyProtection="1">
      <alignment horizontal="right"/>
      <protection/>
    </xf>
    <xf numFmtId="174" fontId="2" fillId="0" borderId="0" xfId="0" applyNumberFormat="1" applyFont="1" applyFill="1" applyAlignment="1" applyProtection="1">
      <alignment horizontal="left"/>
      <protection/>
    </xf>
    <xf numFmtId="17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4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fill"/>
      <protection/>
    </xf>
    <xf numFmtId="175" fontId="2" fillId="0" borderId="0" xfId="0" applyNumberFormat="1" applyFont="1" applyAlignment="1" applyProtection="1">
      <alignment/>
      <protection/>
    </xf>
    <xf numFmtId="168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175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168" fontId="2" fillId="0" borderId="0" xfId="0" applyNumberFormat="1" applyFont="1" applyAlignment="1">
      <alignment/>
    </xf>
    <xf numFmtId="183" fontId="10" fillId="0" borderId="0" xfId="0" applyNumberFormat="1" applyFont="1" applyBorder="1" applyAlignment="1">
      <alignment vertical="center"/>
    </xf>
    <xf numFmtId="182" fontId="9" fillId="0" borderId="0" xfId="0" applyNumberFormat="1" applyFont="1" applyAlignment="1">
      <alignment horizontal="right"/>
    </xf>
    <xf numFmtId="168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168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83" fontId="4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2" fontId="2" fillId="0" borderId="0" xfId="0" applyNumberFormat="1" applyFont="1" applyAlignment="1">
      <alignment/>
    </xf>
    <xf numFmtId="182" fontId="11" fillId="0" borderId="0" xfId="0" applyNumberFormat="1" applyFont="1" applyAlignment="1">
      <alignment horizontal="right"/>
    </xf>
    <xf numFmtId="168" fontId="1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Alignment="1">
      <alignment horizontal="right"/>
    </xf>
    <xf numFmtId="168" fontId="11" fillId="0" borderId="0" xfId="0" applyNumberFormat="1" applyFont="1" applyAlignment="1" quotePrefix="1">
      <alignment horizontal="right"/>
    </xf>
    <xf numFmtId="165" fontId="11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4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 horizontal="right"/>
      <protection locked="0"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Alignment="1" applyProtection="1" quotePrefix="1">
      <alignment horizontal="right"/>
      <protection locked="0"/>
    </xf>
    <xf numFmtId="165" fontId="2" fillId="0" borderId="0" xfId="0" applyNumberFormat="1" applyFont="1" applyFill="1" applyAlignment="1">
      <alignment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85" fontId="2" fillId="0" borderId="0" xfId="0" applyNumberFormat="1" applyFont="1" applyAlignment="1" applyProtection="1">
      <alignment/>
      <protection/>
    </xf>
    <xf numFmtId="186" fontId="2" fillId="0" borderId="0" xfId="0" applyNumberFormat="1" applyFont="1" applyAlignment="1" applyProtection="1">
      <alignment/>
      <protection/>
    </xf>
    <xf numFmtId="185" fontId="2" fillId="0" borderId="0" xfId="0" applyNumberFormat="1" applyFont="1" applyAlignment="1" applyProtection="1">
      <alignment horizontal="right"/>
      <protection/>
    </xf>
    <xf numFmtId="185" fontId="2" fillId="0" borderId="0" xfId="0" applyNumberFormat="1" applyFont="1" applyFill="1" applyAlignment="1">
      <alignment/>
    </xf>
    <xf numFmtId="186" fontId="2" fillId="0" borderId="0" xfId="0" applyNumberFormat="1" applyFont="1" applyAlignment="1" applyProtection="1">
      <alignment horizontal="right"/>
      <protection/>
    </xf>
    <xf numFmtId="186" fontId="2" fillId="0" borderId="0" xfId="0" applyNumberFormat="1" applyFont="1" applyFill="1" applyAlignment="1">
      <alignment horizontal="right"/>
    </xf>
    <xf numFmtId="186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7.421875" style="7" customWidth="1"/>
    <col min="2" max="2" width="9.7109375" style="7" bestFit="1" customWidth="1"/>
    <col min="3" max="3" width="2.421875" style="7" customWidth="1"/>
    <col min="4" max="4" width="9.57421875" style="7" customWidth="1"/>
    <col min="5" max="6" width="8.28125" style="7" customWidth="1"/>
    <col min="7" max="7" width="2.421875" style="7" customWidth="1"/>
    <col min="8" max="8" width="9.421875" style="7" customWidth="1"/>
    <col min="9" max="9" width="1.7109375" style="7" customWidth="1"/>
    <col min="10" max="10" width="10.00390625" style="7" customWidth="1"/>
    <col min="11" max="11" width="8.28125" style="20" customWidth="1"/>
    <col min="12" max="12" width="11.421875" style="7" customWidth="1"/>
    <col min="13" max="16384" width="11.00390625" style="7" customWidth="1"/>
  </cols>
  <sheetData>
    <row r="1" spans="1:12" ht="12.75">
      <c r="A1" s="5" t="s">
        <v>217</v>
      </c>
      <c r="B1" s="3"/>
      <c r="C1" s="3"/>
      <c r="D1" s="3"/>
      <c r="E1" s="3"/>
      <c r="F1" s="3"/>
      <c r="G1" s="3"/>
      <c r="H1" s="3"/>
      <c r="I1" s="3"/>
      <c r="J1" s="3"/>
      <c r="K1" s="6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6"/>
      <c r="L2" s="3"/>
    </row>
    <row r="3" spans="1:12" ht="12.75">
      <c r="A3" s="3"/>
      <c r="B3" s="8" t="s">
        <v>211</v>
      </c>
      <c r="C3" s="8"/>
      <c r="D3" s="8" t="s">
        <v>212</v>
      </c>
      <c r="E3" s="8" t="s">
        <v>213</v>
      </c>
      <c r="F3" s="8" t="s">
        <v>214</v>
      </c>
      <c r="G3" s="9"/>
      <c r="H3" s="8" t="s">
        <v>211</v>
      </c>
      <c r="I3" s="8"/>
      <c r="J3" s="10"/>
      <c r="K3" s="11" t="s">
        <v>0</v>
      </c>
      <c r="L3" s="3"/>
    </row>
    <row r="4" spans="1:12" ht="12.75">
      <c r="A4" s="3"/>
      <c r="B4" s="12">
        <v>2003</v>
      </c>
      <c r="C4" s="12"/>
      <c r="D4" s="12">
        <v>2004</v>
      </c>
      <c r="E4" s="12">
        <v>2004</v>
      </c>
      <c r="F4" s="12">
        <v>2004</v>
      </c>
      <c r="G4" s="13"/>
      <c r="H4" s="12">
        <v>2004</v>
      </c>
      <c r="I4" s="12"/>
      <c r="J4" s="14"/>
      <c r="K4" s="12" t="s">
        <v>218</v>
      </c>
      <c r="L4" s="3"/>
    </row>
    <row r="5" spans="1:12" ht="12.75">
      <c r="A5" s="3"/>
      <c r="B5" s="9"/>
      <c r="C5" s="9"/>
      <c r="D5" s="9"/>
      <c r="E5" s="9"/>
      <c r="F5" s="9"/>
      <c r="G5" s="9"/>
      <c r="H5" s="9"/>
      <c r="I5" s="9"/>
      <c r="J5" s="8" t="s">
        <v>1</v>
      </c>
      <c r="K5" s="11" t="s">
        <v>2</v>
      </c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6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6"/>
      <c r="L7" s="3"/>
    </row>
    <row r="8" spans="1:12" ht="12.75">
      <c r="A8" s="5" t="s">
        <v>3</v>
      </c>
      <c r="B8" s="3"/>
      <c r="C8" s="3"/>
      <c r="D8" s="3"/>
      <c r="E8" s="3"/>
      <c r="F8" s="3"/>
      <c r="G8" s="3"/>
      <c r="H8" s="3"/>
      <c r="I8" s="3"/>
      <c r="J8" s="3"/>
      <c r="K8" s="6"/>
      <c r="L8" s="3"/>
    </row>
    <row r="9" spans="1:12" ht="12.75">
      <c r="A9" s="5" t="s">
        <v>4</v>
      </c>
      <c r="B9" s="1">
        <v>364528</v>
      </c>
      <c r="C9" s="1"/>
      <c r="D9" s="1">
        <v>366147</v>
      </c>
      <c r="E9" s="1">
        <v>366382</v>
      </c>
      <c r="F9" s="1">
        <v>364977</v>
      </c>
      <c r="G9" s="1"/>
      <c r="H9" s="1">
        <v>364977</v>
      </c>
      <c r="I9" s="1"/>
      <c r="J9" s="1">
        <v>449</v>
      </c>
      <c r="K9" s="15">
        <v>0.12317297985339945</v>
      </c>
      <c r="L9" s="3"/>
    </row>
    <row r="10" spans="1:12" ht="12.75">
      <c r="A10" s="16" t="s">
        <v>205</v>
      </c>
      <c r="B10" s="2">
        <v>255649</v>
      </c>
      <c r="C10" s="2"/>
      <c r="D10" s="2">
        <v>255543</v>
      </c>
      <c r="E10" s="2">
        <v>255651</v>
      </c>
      <c r="F10" s="2">
        <v>254835</v>
      </c>
      <c r="G10" s="2"/>
      <c r="H10" s="2">
        <v>254835</v>
      </c>
      <c r="I10" s="2"/>
      <c r="J10" s="2">
        <v>-814</v>
      </c>
      <c r="K10" s="11">
        <v>-0.3184053135353551</v>
      </c>
      <c r="L10" s="3"/>
    </row>
    <row r="11" spans="1:12" ht="12.75">
      <c r="A11" s="17" t="s">
        <v>6</v>
      </c>
      <c r="B11" s="2">
        <v>136716</v>
      </c>
      <c r="C11" s="2"/>
      <c r="D11" s="2">
        <v>136376</v>
      </c>
      <c r="E11" s="2">
        <v>136405</v>
      </c>
      <c r="F11" s="2">
        <v>136041</v>
      </c>
      <c r="G11" s="2"/>
      <c r="H11" s="2">
        <v>136041</v>
      </c>
      <c r="I11" s="2"/>
      <c r="J11" s="2">
        <v>-675</v>
      </c>
      <c r="K11" s="11">
        <v>-0.49372421662424293</v>
      </c>
      <c r="L11" s="3"/>
    </row>
    <row r="12" spans="1:12" ht="12.75">
      <c r="A12" s="17" t="s">
        <v>5</v>
      </c>
      <c r="B12" s="2">
        <v>118933</v>
      </c>
      <c r="C12" s="2"/>
      <c r="D12" s="2">
        <v>119167</v>
      </c>
      <c r="E12" s="2">
        <v>119246</v>
      </c>
      <c r="F12" s="2">
        <v>118794</v>
      </c>
      <c r="G12" s="2"/>
      <c r="H12" s="2">
        <v>118794</v>
      </c>
      <c r="I12" s="2"/>
      <c r="J12" s="2">
        <v>-139</v>
      </c>
      <c r="K12" s="11">
        <v>-0.11687252486694188</v>
      </c>
      <c r="L12" s="3"/>
    </row>
    <row r="13" spans="1:12" ht="12.75">
      <c r="A13" s="16" t="s">
        <v>206</v>
      </c>
      <c r="B13" s="2">
        <v>108879</v>
      </c>
      <c r="C13" s="2"/>
      <c r="D13" s="2">
        <v>110604</v>
      </c>
      <c r="E13" s="2">
        <v>110731</v>
      </c>
      <c r="F13" s="2">
        <v>110142</v>
      </c>
      <c r="G13" s="2"/>
      <c r="H13" s="2">
        <v>110142</v>
      </c>
      <c r="I13" s="2"/>
      <c r="J13" s="2">
        <v>1263</v>
      </c>
      <c r="K13" s="11">
        <v>1.1600033064227262</v>
      </c>
      <c r="L13" s="3"/>
    </row>
    <row r="14" spans="1:12" ht="12.75">
      <c r="A14" s="17" t="s">
        <v>6</v>
      </c>
      <c r="B14" s="2">
        <v>50431</v>
      </c>
      <c r="C14" s="2"/>
      <c r="D14" s="2">
        <v>51051</v>
      </c>
      <c r="E14" s="2">
        <v>51136</v>
      </c>
      <c r="F14" s="2">
        <v>50966</v>
      </c>
      <c r="G14" s="2"/>
      <c r="H14" s="2">
        <v>50966</v>
      </c>
      <c r="I14" s="2"/>
      <c r="J14" s="2">
        <v>535</v>
      </c>
      <c r="K14" s="11">
        <v>1.0608554262259324</v>
      </c>
      <c r="L14" s="3"/>
    </row>
    <row r="15" spans="1:12" ht="12.75">
      <c r="A15" s="17" t="s">
        <v>5</v>
      </c>
      <c r="B15" s="2">
        <v>58448</v>
      </c>
      <c r="C15" s="2"/>
      <c r="D15" s="2">
        <v>59553</v>
      </c>
      <c r="E15" s="2">
        <v>59595</v>
      </c>
      <c r="F15" s="2">
        <v>59176</v>
      </c>
      <c r="G15" s="2"/>
      <c r="H15" s="2">
        <v>59176</v>
      </c>
      <c r="I15" s="2"/>
      <c r="J15" s="2">
        <v>728</v>
      </c>
      <c r="K15" s="11">
        <v>1.2455516014234875</v>
      </c>
      <c r="L15" s="3"/>
    </row>
    <row r="16" spans="1:12" ht="12.75">
      <c r="A16" s="3"/>
      <c r="B16" s="2"/>
      <c r="C16" s="2"/>
      <c r="D16" s="2"/>
      <c r="E16" s="2"/>
      <c r="F16" s="2"/>
      <c r="G16" s="2"/>
      <c r="H16" s="2"/>
      <c r="I16" s="2"/>
      <c r="J16" s="2"/>
      <c r="K16" s="11"/>
      <c r="L16" s="3"/>
    </row>
    <row r="17" spans="1:12" ht="12.75">
      <c r="A17" s="5" t="s">
        <v>8</v>
      </c>
      <c r="B17" s="1">
        <v>850</v>
      </c>
      <c r="C17" s="1"/>
      <c r="D17" s="1">
        <v>306</v>
      </c>
      <c r="E17" s="1">
        <v>338</v>
      </c>
      <c r="F17" s="1">
        <v>289</v>
      </c>
      <c r="G17" s="1"/>
      <c r="H17" s="1">
        <v>933</v>
      </c>
      <c r="I17" s="1"/>
      <c r="J17" s="1">
        <v>83</v>
      </c>
      <c r="K17" s="15">
        <v>9.76470588235294</v>
      </c>
      <c r="L17" s="3"/>
    </row>
    <row r="18" spans="1:12" ht="12.75">
      <c r="A18" s="16" t="s">
        <v>205</v>
      </c>
      <c r="B18" s="2">
        <v>523</v>
      </c>
      <c r="C18" s="2"/>
      <c r="D18" s="2">
        <v>194</v>
      </c>
      <c r="E18" s="2">
        <v>210</v>
      </c>
      <c r="F18" s="2">
        <v>175</v>
      </c>
      <c r="G18" s="2"/>
      <c r="H18" s="2">
        <v>579</v>
      </c>
      <c r="I18" s="2"/>
      <c r="J18" s="2">
        <v>56</v>
      </c>
      <c r="K18" s="11">
        <v>10.707456978967496</v>
      </c>
      <c r="L18" s="3"/>
    </row>
    <row r="19" spans="1:12" ht="12.75">
      <c r="A19" s="17" t="s">
        <v>10</v>
      </c>
      <c r="B19" s="66">
        <v>237</v>
      </c>
      <c r="C19" s="2"/>
      <c r="D19" s="2">
        <v>98</v>
      </c>
      <c r="E19" s="2">
        <v>104</v>
      </c>
      <c r="F19" s="2">
        <v>83</v>
      </c>
      <c r="G19" s="2"/>
      <c r="H19" s="2">
        <v>285</v>
      </c>
      <c r="I19" s="2"/>
      <c r="J19" s="2">
        <v>48</v>
      </c>
      <c r="K19" s="11">
        <v>20.253164556962027</v>
      </c>
      <c r="L19" s="3"/>
    </row>
    <row r="20" spans="1:12" ht="12.75">
      <c r="A20" s="17" t="s">
        <v>9</v>
      </c>
      <c r="B20" s="66">
        <v>286</v>
      </c>
      <c r="C20" s="2"/>
      <c r="D20" s="2">
        <v>96</v>
      </c>
      <c r="E20" s="2">
        <v>106</v>
      </c>
      <c r="F20" s="2">
        <v>92</v>
      </c>
      <c r="G20" s="2"/>
      <c r="H20" s="2">
        <v>294</v>
      </c>
      <c r="I20" s="2"/>
      <c r="J20" s="2">
        <v>8</v>
      </c>
      <c r="K20" s="11">
        <v>2.797202797202797</v>
      </c>
      <c r="L20" s="3"/>
    </row>
    <row r="21" spans="1:12" ht="12.75">
      <c r="A21" s="16" t="s">
        <v>206</v>
      </c>
      <c r="B21" s="2">
        <v>327</v>
      </c>
      <c r="C21" s="2"/>
      <c r="D21" s="2">
        <v>112</v>
      </c>
      <c r="E21" s="2">
        <v>128</v>
      </c>
      <c r="F21" s="2">
        <v>114</v>
      </c>
      <c r="G21" s="2"/>
      <c r="H21" s="2">
        <v>354</v>
      </c>
      <c r="I21" s="2"/>
      <c r="J21" s="2">
        <v>27</v>
      </c>
      <c r="K21" s="11">
        <v>8.256880733944955</v>
      </c>
      <c r="L21" s="3"/>
    </row>
    <row r="22" spans="1:12" ht="12.75">
      <c r="A22" s="17" t="s">
        <v>10</v>
      </c>
      <c r="B22" s="66">
        <v>157</v>
      </c>
      <c r="C22" s="2"/>
      <c r="D22" s="2">
        <v>55</v>
      </c>
      <c r="E22" s="2">
        <v>60</v>
      </c>
      <c r="F22" s="2">
        <v>60</v>
      </c>
      <c r="G22" s="2"/>
      <c r="H22" s="2">
        <v>175</v>
      </c>
      <c r="I22" s="2"/>
      <c r="J22" s="2">
        <v>18</v>
      </c>
      <c r="K22" s="11">
        <v>11.464968152866243</v>
      </c>
      <c r="L22" s="3"/>
    </row>
    <row r="23" spans="1:12" ht="12.75">
      <c r="A23" s="17" t="s">
        <v>9</v>
      </c>
      <c r="B23" s="66">
        <v>170</v>
      </c>
      <c r="C23" s="2"/>
      <c r="D23" s="2">
        <v>57</v>
      </c>
      <c r="E23" s="2">
        <v>68</v>
      </c>
      <c r="F23" s="2">
        <v>54</v>
      </c>
      <c r="G23" s="2"/>
      <c r="H23" s="2">
        <v>179</v>
      </c>
      <c r="I23" s="2"/>
      <c r="J23" s="2">
        <v>9</v>
      </c>
      <c r="K23" s="11">
        <v>5.294117647058823</v>
      </c>
      <c r="L23" s="3"/>
    </row>
    <row r="24" spans="1:12" ht="12.75">
      <c r="A24" s="3"/>
      <c r="B24" s="2"/>
      <c r="C24" s="2"/>
      <c r="D24" s="2"/>
      <c r="E24" s="2"/>
      <c r="F24" s="2"/>
      <c r="G24" s="2"/>
      <c r="H24" s="2"/>
      <c r="I24" s="2"/>
      <c r="J24" s="2"/>
      <c r="K24" s="11"/>
      <c r="L24" s="3"/>
    </row>
    <row r="25" spans="1:12" ht="12.75">
      <c r="A25" s="5" t="s">
        <v>11</v>
      </c>
      <c r="B25" s="1">
        <v>901</v>
      </c>
      <c r="C25" s="1"/>
      <c r="D25" s="1">
        <v>298</v>
      </c>
      <c r="E25" s="1">
        <v>289</v>
      </c>
      <c r="F25" s="1">
        <v>313</v>
      </c>
      <c r="G25" s="1"/>
      <c r="H25" s="1">
        <v>900</v>
      </c>
      <c r="I25" s="1"/>
      <c r="J25" s="1">
        <v>-1</v>
      </c>
      <c r="K25" s="15">
        <v>-0.11098779134295228</v>
      </c>
      <c r="L25" s="3"/>
    </row>
    <row r="26" spans="1:12" ht="12.75">
      <c r="A26" s="16" t="s">
        <v>205</v>
      </c>
      <c r="B26" s="2">
        <v>813</v>
      </c>
      <c r="C26" s="2"/>
      <c r="D26" s="2">
        <v>277</v>
      </c>
      <c r="E26" s="2">
        <v>256</v>
      </c>
      <c r="F26" s="2">
        <v>289</v>
      </c>
      <c r="G26" s="2"/>
      <c r="H26" s="2">
        <v>822</v>
      </c>
      <c r="I26" s="2"/>
      <c r="J26" s="2">
        <v>9</v>
      </c>
      <c r="K26" s="11">
        <v>1.107011070110701</v>
      </c>
      <c r="L26" s="3"/>
    </row>
    <row r="27" spans="1:12" ht="12.75">
      <c r="A27" s="17" t="s">
        <v>6</v>
      </c>
      <c r="B27" s="66">
        <v>455</v>
      </c>
      <c r="C27" s="2"/>
      <c r="D27" s="2">
        <v>171</v>
      </c>
      <c r="E27" s="2">
        <v>157</v>
      </c>
      <c r="F27" s="2">
        <v>165</v>
      </c>
      <c r="G27" s="2"/>
      <c r="H27" s="2">
        <v>493</v>
      </c>
      <c r="I27" s="2"/>
      <c r="J27" s="2">
        <v>38</v>
      </c>
      <c r="K27" s="11">
        <v>8.35164835164835</v>
      </c>
      <c r="L27" s="3"/>
    </row>
    <row r="28" spans="1:12" ht="12.75">
      <c r="A28" s="17" t="s">
        <v>5</v>
      </c>
      <c r="B28" s="66">
        <v>358</v>
      </c>
      <c r="C28" s="2"/>
      <c r="D28" s="2">
        <v>106</v>
      </c>
      <c r="E28" s="2">
        <v>99</v>
      </c>
      <c r="F28" s="2">
        <v>124</v>
      </c>
      <c r="G28" s="2"/>
      <c r="H28" s="2">
        <v>329</v>
      </c>
      <c r="I28" s="2"/>
      <c r="J28" s="2">
        <v>-29</v>
      </c>
      <c r="K28" s="11">
        <v>-8.100558659217876</v>
      </c>
      <c r="L28" s="3"/>
    </row>
    <row r="29" spans="1:12" ht="12.75">
      <c r="A29" s="16" t="s">
        <v>206</v>
      </c>
      <c r="B29" s="2">
        <v>88</v>
      </c>
      <c r="C29" s="2"/>
      <c r="D29" s="2">
        <v>21</v>
      </c>
      <c r="E29" s="2">
        <v>33</v>
      </c>
      <c r="F29" s="2">
        <v>24</v>
      </c>
      <c r="G29" s="2"/>
      <c r="H29" s="2">
        <v>78</v>
      </c>
      <c r="I29" s="2"/>
      <c r="J29" s="2">
        <v>-10</v>
      </c>
      <c r="K29" s="11">
        <v>-11.363636363636363</v>
      </c>
      <c r="L29" s="3"/>
    </row>
    <row r="30" spans="1:12" ht="12.75">
      <c r="A30" s="17" t="s">
        <v>6</v>
      </c>
      <c r="B30" s="66">
        <v>33</v>
      </c>
      <c r="C30" s="2"/>
      <c r="D30" s="2">
        <v>7</v>
      </c>
      <c r="E30" s="2">
        <v>7</v>
      </c>
      <c r="F30" s="2">
        <v>9</v>
      </c>
      <c r="G30" s="2"/>
      <c r="H30" s="2">
        <v>23</v>
      </c>
      <c r="I30" s="2"/>
      <c r="J30" s="2">
        <v>-10</v>
      </c>
      <c r="K30" s="11" t="s">
        <v>308</v>
      </c>
      <c r="L30" s="3"/>
    </row>
    <row r="31" spans="1:12" ht="12.75">
      <c r="A31" s="17" t="s">
        <v>5</v>
      </c>
      <c r="B31" s="66">
        <v>55</v>
      </c>
      <c r="C31" s="2"/>
      <c r="D31" s="2">
        <v>14</v>
      </c>
      <c r="E31" s="2">
        <v>26</v>
      </c>
      <c r="F31" s="2">
        <v>15</v>
      </c>
      <c r="G31" s="2"/>
      <c r="H31" s="2">
        <v>55</v>
      </c>
      <c r="I31" s="2"/>
      <c r="J31" s="2">
        <v>0</v>
      </c>
      <c r="K31" s="11">
        <v>0</v>
      </c>
      <c r="L31" s="3"/>
    </row>
    <row r="32" spans="1:12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11"/>
      <c r="L32" s="3"/>
    </row>
    <row r="33" spans="1:12" ht="12.75">
      <c r="A33" s="5" t="s">
        <v>12</v>
      </c>
      <c r="B33" s="2"/>
      <c r="C33" s="2"/>
      <c r="D33" s="2"/>
      <c r="E33" s="2"/>
      <c r="F33" s="2"/>
      <c r="G33" s="2"/>
      <c r="H33" s="2"/>
      <c r="I33" s="2"/>
      <c r="J33" s="2"/>
      <c r="K33" s="11"/>
      <c r="L33" s="3"/>
    </row>
    <row r="34" spans="1:12" ht="12.75">
      <c r="A34" s="5" t="s">
        <v>13</v>
      </c>
      <c r="B34" s="1">
        <v>-51</v>
      </c>
      <c r="C34" s="1"/>
      <c r="D34" s="1">
        <v>8</v>
      </c>
      <c r="E34" s="1">
        <v>49</v>
      </c>
      <c r="F34" s="1">
        <v>-24</v>
      </c>
      <c r="G34" s="1"/>
      <c r="H34" s="1">
        <v>33</v>
      </c>
      <c r="I34" s="1"/>
      <c r="J34" s="1">
        <v>84</v>
      </c>
      <c r="K34" s="15" t="s">
        <v>14</v>
      </c>
      <c r="L34" s="3"/>
    </row>
    <row r="35" spans="1:12" ht="12.75">
      <c r="A35" s="16" t="s">
        <v>205</v>
      </c>
      <c r="B35" s="2">
        <v>-290</v>
      </c>
      <c r="C35" s="2"/>
      <c r="D35" s="2">
        <v>-83</v>
      </c>
      <c r="E35" s="2">
        <v>-46</v>
      </c>
      <c r="F35" s="2">
        <v>-114</v>
      </c>
      <c r="G35" s="2"/>
      <c r="H35" s="2">
        <v>-243</v>
      </c>
      <c r="I35" s="2"/>
      <c r="J35" s="2">
        <v>47</v>
      </c>
      <c r="K35" s="11" t="s">
        <v>14</v>
      </c>
      <c r="L35" s="3"/>
    </row>
    <row r="36" spans="1:12" ht="12.75">
      <c r="A36" s="17" t="s">
        <v>6</v>
      </c>
      <c r="B36" s="2">
        <v>-218</v>
      </c>
      <c r="C36" s="2"/>
      <c r="D36" s="2">
        <v>-73</v>
      </c>
      <c r="E36" s="2">
        <v>-53</v>
      </c>
      <c r="F36" s="2">
        <v>-82</v>
      </c>
      <c r="G36" s="2"/>
      <c r="H36" s="2">
        <v>-208</v>
      </c>
      <c r="I36" s="2"/>
      <c r="J36" s="2">
        <v>10</v>
      </c>
      <c r="K36" s="11" t="s">
        <v>14</v>
      </c>
      <c r="L36" s="3"/>
    </row>
    <row r="37" spans="1:12" ht="12.75">
      <c r="A37" s="17" t="s">
        <v>5</v>
      </c>
      <c r="B37" s="2">
        <v>-72</v>
      </c>
      <c r="C37" s="2"/>
      <c r="D37" s="2">
        <v>-10</v>
      </c>
      <c r="E37" s="2">
        <v>7</v>
      </c>
      <c r="F37" s="2">
        <v>-32</v>
      </c>
      <c r="G37" s="2"/>
      <c r="H37" s="2">
        <v>-35</v>
      </c>
      <c r="I37" s="2"/>
      <c r="J37" s="2">
        <v>37</v>
      </c>
      <c r="K37" s="11" t="s">
        <v>14</v>
      </c>
      <c r="L37" s="3"/>
    </row>
    <row r="38" spans="1:12" ht="12.75">
      <c r="A38" s="16" t="s">
        <v>206</v>
      </c>
      <c r="B38" s="2">
        <v>239</v>
      </c>
      <c r="C38" s="2"/>
      <c r="D38" s="2">
        <v>91</v>
      </c>
      <c r="E38" s="2">
        <v>95</v>
      </c>
      <c r="F38" s="2">
        <v>90</v>
      </c>
      <c r="G38" s="2"/>
      <c r="H38" s="2">
        <v>276</v>
      </c>
      <c r="I38" s="2"/>
      <c r="J38" s="2">
        <v>37</v>
      </c>
      <c r="K38" s="11" t="s">
        <v>14</v>
      </c>
      <c r="L38" s="3"/>
    </row>
    <row r="39" spans="1:12" ht="12.75">
      <c r="A39" s="17" t="s">
        <v>6</v>
      </c>
      <c r="B39" s="2">
        <v>124</v>
      </c>
      <c r="C39" s="2"/>
      <c r="D39" s="2">
        <v>48</v>
      </c>
      <c r="E39" s="2">
        <v>53</v>
      </c>
      <c r="F39" s="2">
        <v>51</v>
      </c>
      <c r="G39" s="2"/>
      <c r="H39" s="2">
        <v>152</v>
      </c>
      <c r="I39" s="2"/>
      <c r="J39" s="2">
        <v>28</v>
      </c>
      <c r="K39" s="11" t="s">
        <v>14</v>
      </c>
      <c r="L39" s="3"/>
    </row>
    <row r="40" spans="1:12" ht="12.75">
      <c r="A40" s="17" t="s">
        <v>5</v>
      </c>
      <c r="B40" s="2">
        <v>115</v>
      </c>
      <c r="C40" s="2"/>
      <c r="D40" s="2">
        <v>43</v>
      </c>
      <c r="E40" s="2">
        <v>42</v>
      </c>
      <c r="F40" s="2">
        <v>39</v>
      </c>
      <c r="G40" s="2"/>
      <c r="H40" s="2">
        <v>124</v>
      </c>
      <c r="I40" s="2"/>
      <c r="J40" s="2">
        <v>9</v>
      </c>
      <c r="K40" s="11" t="s">
        <v>14</v>
      </c>
      <c r="L40" s="3"/>
    </row>
    <row r="41" spans="1:12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11"/>
      <c r="L41" s="3"/>
    </row>
    <row r="42" spans="1:12" ht="12.75">
      <c r="A42" s="5" t="s">
        <v>15</v>
      </c>
      <c r="B42" s="1">
        <v>9269</v>
      </c>
      <c r="C42" s="1"/>
      <c r="D42" s="1">
        <v>4750</v>
      </c>
      <c r="E42" s="1">
        <v>2892</v>
      </c>
      <c r="F42" s="1">
        <v>2544</v>
      </c>
      <c r="G42" s="1"/>
      <c r="H42" s="1">
        <v>10186</v>
      </c>
      <c r="I42" s="1"/>
      <c r="J42" s="1">
        <v>917</v>
      </c>
      <c r="K42" s="15">
        <v>9.89319236163556</v>
      </c>
      <c r="L42" s="3"/>
    </row>
    <row r="43" spans="1:12" ht="12.75">
      <c r="A43" s="16" t="s">
        <v>205</v>
      </c>
      <c r="B43" s="2">
        <v>4491</v>
      </c>
      <c r="C43" s="2"/>
      <c r="D43" s="2">
        <v>2373</v>
      </c>
      <c r="E43" s="2">
        <v>1322</v>
      </c>
      <c r="F43" s="2">
        <v>1138</v>
      </c>
      <c r="G43" s="2"/>
      <c r="H43" s="2">
        <v>4833</v>
      </c>
      <c r="I43" s="2"/>
      <c r="J43" s="2">
        <v>342</v>
      </c>
      <c r="K43" s="11">
        <v>7.615230460921844</v>
      </c>
      <c r="L43" s="3"/>
    </row>
    <row r="44" spans="1:12" ht="12.75">
      <c r="A44" s="17" t="s">
        <v>6</v>
      </c>
      <c r="B44" s="66">
        <v>2092</v>
      </c>
      <c r="C44" s="2"/>
      <c r="D44" s="2">
        <v>1170</v>
      </c>
      <c r="E44" s="2">
        <v>646</v>
      </c>
      <c r="F44" s="2">
        <v>555</v>
      </c>
      <c r="G44" s="2"/>
      <c r="H44" s="2">
        <v>2371</v>
      </c>
      <c r="I44" s="2"/>
      <c r="J44" s="2">
        <v>279</v>
      </c>
      <c r="K44" s="11">
        <v>13.336520076481836</v>
      </c>
      <c r="L44" s="3"/>
    </row>
    <row r="45" spans="1:12" ht="12.75">
      <c r="A45" s="17" t="s">
        <v>5</v>
      </c>
      <c r="B45" s="66">
        <v>2399</v>
      </c>
      <c r="C45" s="2"/>
      <c r="D45" s="2">
        <v>1203</v>
      </c>
      <c r="E45" s="2">
        <v>676</v>
      </c>
      <c r="F45" s="2">
        <v>583</v>
      </c>
      <c r="G45" s="2"/>
      <c r="H45" s="2">
        <v>2462</v>
      </c>
      <c r="I45" s="2"/>
      <c r="J45" s="2">
        <v>63</v>
      </c>
      <c r="K45" s="11">
        <v>2.626094205919133</v>
      </c>
      <c r="L45" s="3"/>
    </row>
    <row r="46" spans="1:12" ht="12.75">
      <c r="A46" s="16" t="s">
        <v>206</v>
      </c>
      <c r="B46" s="2">
        <v>4778</v>
      </c>
      <c r="C46" s="2"/>
      <c r="D46" s="2">
        <v>2377</v>
      </c>
      <c r="E46" s="2">
        <v>1570</v>
      </c>
      <c r="F46" s="2">
        <v>1406</v>
      </c>
      <c r="G46" s="2"/>
      <c r="H46" s="2">
        <v>5353</v>
      </c>
      <c r="I46" s="2"/>
      <c r="J46" s="2">
        <v>575</v>
      </c>
      <c r="K46" s="11">
        <v>12.034323984930934</v>
      </c>
      <c r="L46" s="3"/>
    </row>
    <row r="47" spans="1:12" ht="12.75">
      <c r="A47" s="17" t="s">
        <v>6</v>
      </c>
      <c r="B47" s="66">
        <v>2444</v>
      </c>
      <c r="C47" s="2"/>
      <c r="D47" s="2">
        <v>1152</v>
      </c>
      <c r="E47" s="2">
        <v>796</v>
      </c>
      <c r="F47" s="2">
        <v>753</v>
      </c>
      <c r="G47" s="2"/>
      <c r="H47" s="2">
        <v>2701</v>
      </c>
      <c r="I47" s="2"/>
      <c r="J47" s="2">
        <v>257</v>
      </c>
      <c r="K47" s="11">
        <v>10.515548281505728</v>
      </c>
      <c r="L47" s="3"/>
    </row>
    <row r="48" spans="1:12" ht="12.75">
      <c r="A48" s="17" t="s">
        <v>5</v>
      </c>
      <c r="B48" s="66">
        <v>2334</v>
      </c>
      <c r="C48" s="2"/>
      <c r="D48" s="2">
        <v>1225</v>
      </c>
      <c r="E48" s="2">
        <v>774</v>
      </c>
      <c r="F48" s="2">
        <v>653</v>
      </c>
      <c r="G48" s="2"/>
      <c r="H48" s="2">
        <v>2652</v>
      </c>
      <c r="I48" s="2"/>
      <c r="J48" s="2">
        <v>318</v>
      </c>
      <c r="K48" s="11">
        <v>13.624678663239074</v>
      </c>
      <c r="L48" s="3"/>
    </row>
    <row r="49" spans="1:12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11"/>
      <c r="L49" s="3"/>
    </row>
    <row r="50" spans="1:12" ht="12.75">
      <c r="A50" s="5" t="s">
        <v>16</v>
      </c>
      <c r="B50" s="1">
        <v>8864</v>
      </c>
      <c r="C50" s="1"/>
      <c r="D50" s="1">
        <v>3084</v>
      </c>
      <c r="E50" s="1">
        <v>2706</v>
      </c>
      <c r="F50" s="1">
        <v>3925</v>
      </c>
      <c r="G50" s="1"/>
      <c r="H50" s="1">
        <v>9715</v>
      </c>
      <c r="I50" s="1"/>
      <c r="J50" s="1">
        <v>851</v>
      </c>
      <c r="K50" s="15">
        <v>9.600631768953068</v>
      </c>
      <c r="L50" s="3"/>
    </row>
    <row r="51" spans="1:12" ht="12.75">
      <c r="A51" s="16" t="s">
        <v>205</v>
      </c>
      <c r="B51" s="2">
        <v>4384</v>
      </c>
      <c r="C51" s="2"/>
      <c r="D51" s="2">
        <v>1682</v>
      </c>
      <c r="E51" s="2">
        <v>1365</v>
      </c>
      <c r="F51" s="2">
        <v>2128</v>
      </c>
      <c r="G51" s="2"/>
      <c r="H51" s="2">
        <v>5175</v>
      </c>
      <c r="I51" s="2"/>
      <c r="J51" s="2">
        <v>791</v>
      </c>
      <c r="K51" s="11">
        <v>18.04288321167883</v>
      </c>
      <c r="L51" s="3"/>
    </row>
    <row r="52" spans="1:12" ht="12.75">
      <c r="A52" s="17" t="s">
        <v>6</v>
      </c>
      <c r="B52" s="66">
        <v>2146</v>
      </c>
      <c r="C52" s="2"/>
      <c r="D52" s="2">
        <v>796</v>
      </c>
      <c r="E52" s="2">
        <v>665</v>
      </c>
      <c r="F52" s="2">
        <v>973</v>
      </c>
      <c r="G52" s="2"/>
      <c r="H52" s="2">
        <v>2434</v>
      </c>
      <c r="I52" s="2"/>
      <c r="J52" s="2">
        <v>288</v>
      </c>
      <c r="K52" s="11">
        <v>13.42031686859273</v>
      </c>
      <c r="L52" s="3"/>
    </row>
    <row r="53" spans="1:12" ht="12.75">
      <c r="A53" s="17" t="s">
        <v>5</v>
      </c>
      <c r="B53" s="66">
        <v>2238</v>
      </c>
      <c r="C53" s="2"/>
      <c r="D53" s="2">
        <v>886</v>
      </c>
      <c r="E53" s="2">
        <v>700</v>
      </c>
      <c r="F53" s="2">
        <v>1155</v>
      </c>
      <c r="G53" s="2"/>
      <c r="H53" s="2">
        <v>2741</v>
      </c>
      <c r="I53" s="2"/>
      <c r="J53" s="2">
        <v>503</v>
      </c>
      <c r="K53" s="11">
        <v>22.475424486148345</v>
      </c>
      <c r="L53" s="3"/>
    </row>
    <row r="54" spans="1:12" ht="12.75">
      <c r="A54" s="16" t="s">
        <v>206</v>
      </c>
      <c r="B54" s="2">
        <v>4480</v>
      </c>
      <c r="C54" s="2"/>
      <c r="D54" s="2">
        <v>1402</v>
      </c>
      <c r="E54" s="2">
        <v>1341</v>
      </c>
      <c r="F54" s="2">
        <v>1797</v>
      </c>
      <c r="G54" s="2"/>
      <c r="H54" s="2">
        <v>4540</v>
      </c>
      <c r="I54" s="2"/>
      <c r="J54" s="2">
        <v>60</v>
      </c>
      <c r="K54" s="11">
        <v>1.3392857142857142</v>
      </c>
      <c r="L54" s="3"/>
    </row>
    <row r="55" spans="1:12" ht="12.75">
      <c r="A55" s="17" t="s">
        <v>6</v>
      </c>
      <c r="B55" s="66">
        <v>2158</v>
      </c>
      <c r="C55" s="2"/>
      <c r="D55" s="2">
        <v>686</v>
      </c>
      <c r="E55" s="2">
        <v>663</v>
      </c>
      <c r="F55" s="2">
        <v>838</v>
      </c>
      <c r="G55" s="2"/>
      <c r="H55" s="2">
        <v>2187</v>
      </c>
      <c r="I55" s="2"/>
      <c r="J55" s="2">
        <v>29</v>
      </c>
      <c r="K55" s="11">
        <v>1.3438368860055607</v>
      </c>
      <c r="L55" s="3"/>
    </row>
    <row r="56" spans="1:12" ht="12.75">
      <c r="A56" s="17" t="s">
        <v>5</v>
      </c>
      <c r="B56" s="66">
        <v>2322</v>
      </c>
      <c r="C56" s="2"/>
      <c r="D56" s="2">
        <v>716</v>
      </c>
      <c r="E56" s="2">
        <v>678</v>
      </c>
      <c r="F56" s="2">
        <v>959</v>
      </c>
      <c r="G56" s="2"/>
      <c r="H56" s="2">
        <v>2353</v>
      </c>
      <c r="I56" s="2"/>
      <c r="J56" s="2">
        <v>31</v>
      </c>
      <c r="K56" s="11">
        <v>1.335055986218777</v>
      </c>
      <c r="L56" s="3"/>
    </row>
    <row r="57" spans="1:12" ht="12.75">
      <c r="A57" s="3"/>
      <c r="B57" s="2"/>
      <c r="C57" s="2"/>
      <c r="D57" s="2"/>
      <c r="E57" s="2"/>
      <c r="G57" s="2"/>
      <c r="H57" s="2"/>
      <c r="I57" s="2"/>
      <c r="J57" s="2"/>
      <c r="K57" s="11"/>
      <c r="L57" s="3"/>
    </row>
    <row r="58" spans="1:12" ht="12.75">
      <c r="A58" s="5" t="s">
        <v>17</v>
      </c>
      <c r="B58" s="2"/>
      <c r="C58" s="2"/>
      <c r="D58" s="2"/>
      <c r="E58" s="2"/>
      <c r="F58" s="2"/>
      <c r="G58" s="2"/>
      <c r="H58" s="2"/>
      <c r="I58" s="2"/>
      <c r="J58" s="2"/>
      <c r="K58" s="11"/>
      <c r="L58" s="3"/>
    </row>
    <row r="59" spans="1:12" ht="12.75">
      <c r="A59" s="5" t="s">
        <v>18</v>
      </c>
      <c r="B59" s="1">
        <v>405</v>
      </c>
      <c r="C59" s="1"/>
      <c r="D59" s="1">
        <v>1666</v>
      </c>
      <c r="E59" s="1">
        <v>186</v>
      </c>
      <c r="F59" s="1">
        <v>-1381</v>
      </c>
      <c r="G59" s="1"/>
      <c r="H59" s="1">
        <v>471</v>
      </c>
      <c r="I59" s="1"/>
      <c r="J59" s="1">
        <v>66</v>
      </c>
      <c r="K59" s="15" t="s">
        <v>14</v>
      </c>
      <c r="L59" s="3"/>
    </row>
    <row r="60" spans="1:12" ht="12.75">
      <c r="A60" s="16" t="s">
        <v>205</v>
      </c>
      <c r="B60" s="2">
        <v>107</v>
      </c>
      <c r="C60" s="2"/>
      <c r="D60" s="2">
        <v>691</v>
      </c>
      <c r="E60" s="2">
        <v>-43</v>
      </c>
      <c r="F60" s="2">
        <v>-990</v>
      </c>
      <c r="G60" s="2"/>
      <c r="H60" s="2">
        <v>-342</v>
      </c>
      <c r="I60" s="2"/>
      <c r="J60" s="2">
        <v>-449</v>
      </c>
      <c r="K60" s="11" t="s">
        <v>14</v>
      </c>
      <c r="L60" s="3"/>
    </row>
    <row r="61" spans="1:12" ht="12.75">
      <c r="A61" s="17" t="s">
        <v>6</v>
      </c>
      <c r="B61" s="2">
        <v>-54</v>
      </c>
      <c r="C61" s="2"/>
      <c r="D61" s="2">
        <v>374</v>
      </c>
      <c r="E61" s="2">
        <v>-19</v>
      </c>
      <c r="F61" s="2">
        <v>-418</v>
      </c>
      <c r="G61" s="2"/>
      <c r="H61" s="2">
        <v>-63</v>
      </c>
      <c r="I61" s="2"/>
      <c r="J61" s="2">
        <v>-9</v>
      </c>
      <c r="K61" s="11" t="s">
        <v>14</v>
      </c>
      <c r="L61" s="3"/>
    </row>
    <row r="62" spans="1:12" ht="12.75">
      <c r="A62" s="17" t="s">
        <v>5</v>
      </c>
      <c r="B62" s="2">
        <v>161</v>
      </c>
      <c r="C62" s="2"/>
      <c r="D62" s="2">
        <v>317</v>
      </c>
      <c r="E62" s="2">
        <v>-24</v>
      </c>
      <c r="F62" s="2">
        <v>-572</v>
      </c>
      <c r="G62" s="2"/>
      <c r="H62" s="2">
        <v>-279</v>
      </c>
      <c r="I62" s="2"/>
      <c r="J62" s="2">
        <v>-440</v>
      </c>
      <c r="K62" s="11" t="s">
        <v>14</v>
      </c>
      <c r="L62" s="3"/>
    </row>
    <row r="63" spans="1:12" ht="12.75">
      <c r="A63" s="16" t="s">
        <v>206</v>
      </c>
      <c r="B63" s="2">
        <v>298</v>
      </c>
      <c r="C63" s="2"/>
      <c r="D63" s="2">
        <v>975</v>
      </c>
      <c r="E63" s="2">
        <v>229</v>
      </c>
      <c r="F63" s="2">
        <v>-391</v>
      </c>
      <c r="G63" s="2"/>
      <c r="H63" s="2">
        <v>813</v>
      </c>
      <c r="I63" s="2"/>
      <c r="J63" s="2">
        <v>515</v>
      </c>
      <c r="K63" s="11" t="s">
        <v>14</v>
      </c>
      <c r="L63" s="3"/>
    </row>
    <row r="64" spans="1:12" ht="12.75">
      <c r="A64" s="17" t="s">
        <v>6</v>
      </c>
      <c r="B64" s="2">
        <v>286</v>
      </c>
      <c r="C64" s="2"/>
      <c r="D64" s="2">
        <v>466</v>
      </c>
      <c r="E64" s="2">
        <v>133</v>
      </c>
      <c r="F64" s="2">
        <v>-85</v>
      </c>
      <c r="G64" s="2"/>
      <c r="H64" s="2">
        <v>514</v>
      </c>
      <c r="I64" s="2"/>
      <c r="J64" s="2">
        <v>228</v>
      </c>
      <c r="K64" s="11" t="s">
        <v>14</v>
      </c>
      <c r="L64" s="3"/>
    </row>
    <row r="65" spans="1:12" ht="12.75">
      <c r="A65" s="17" t="s">
        <v>5</v>
      </c>
      <c r="B65" s="2">
        <v>12</v>
      </c>
      <c r="C65" s="2"/>
      <c r="D65" s="2">
        <v>509</v>
      </c>
      <c r="E65" s="2">
        <v>96</v>
      </c>
      <c r="F65" s="2">
        <v>-306</v>
      </c>
      <c r="G65" s="2"/>
      <c r="H65" s="2">
        <v>299</v>
      </c>
      <c r="I65" s="2"/>
      <c r="J65" s="2">
        <v>287</v>
      </c>
      <c r="K65" s="11" t="s">
        <v>14</v>
      </c>
      <c r="L65" s="3"/>
    </row>
    <row r="66" spans="1:12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11"/>
      <c r="L66" s="3"/>
    </row>
    <row r="67" spans="1:12" ht="12.75">
      <c r="A67" s="5" t="s">
        <v>19</v>
      </c>
      <c r="B67" s="1">
        <v>855</v>
      </c>
      <c r="C67" s="1"/>
      <c r="D67" s="1">
        <v>123</v>
      </c>
      <c r="E67" s="1">
        <v>197</v>
      </c>
      <c r="F67" s="1">
        <v>288</v>
      </c>
      <c r="G67" s="1"/>
      <c r="H67" s="1">
        <v>608</v>
      </c>
      <c r="I67" s="1"/>
      <c r="J67" s="1">
        <v>-247</v>
      </c>
      <c r="K67" s="11" t="s">
        <v>14</v>
      </c>
      <c r="L67" s="3"/>
    </row>
    <row r="68" spans="1:12" ht="12.75">
      <c r="A68" s="17" t="s">
        <v>20</v>
      </c>
      <c r="B68" s="66">
        <v>422</v>
      </c>
      <c r="C68" s="2"/>
      <c r="D68" s="2">
        <v>71</v>
      </c>
      <c r="E68" s="2">
        <v>101</v>
      </c>
      <c r="F68" s="2">
        <v>136</v>
      </c>
      <c r="G68" s="2"/>
      <c r="H68" s="2">
        <v>308</v>
      </c>
      <c r="I68" s="2"/>
      <c r="J68" s="2">
        <v>-114</v>
      </c>
      <c r="K68" s="11" t="s">
        <v>14</v>
      </c>
      <c r="L68" s="3"/>
    </row>
    <row r="69" spans="1:12" ht="12.75">
      <c r="A69" s="17" t="s">
        <v>204</v>
      </c>
      <c r="B69" s="66">
        <v>433</v>
      </c>
      <c r="C69" s="2"/>
      <c r="D69" s="2">
        <v>52</v>
      </c>
      <c r="E69" s="2">
        <v>96</v>
      </c>
      <c r="F69" s="2">
        <v>152</v>
      </c>
      <c r="G69" s="2"/>
      <c r="H69" s="2">
        <v>300</v>
      </c>
      <c r="I69" s="2"/>
      <c r="J69" s="2">
        <v>-133</v>
      </c>
      <c r="K69" s="11" t="s">
        <v>14</v>
      </c>
      <c r="L69" s="3"/>
    </row>
    <row r="70" spans="1:12" ht="12.75">
      <c r="A70" s="3"/>
      <c r="B70" s="2"/>
      <c r="C70" s="2"/>
      <c r="D70" s="2"/>
      <c r="E70" s="2"/>
      <c r="F70" s="2"/>
      <c r="G70" s="2"/>
      <c r="H70" s="2"/>
      <c r="I70" s="2"/>
      <c r="J70" s="2"/>
      <c r="K70" s="11"/>
      <c r="L70" s="3"/>
    </row>
    <row r="71" spans="1:11" ht="12.75">
      <c r="A71" s="123" t="s">
        <v>310</v>
      </c>
      <c r="B71" s="18"/>
      <c r="C71" s="18"/>
      <c r="D71" s="18"/>
      <c r="E71" s="18"/>
      <c r="F71" s="18"/>
      <c r="G71" s="18"/>
      <c r="H71" s="18"/>
      <c r="I71" s="18"/>
      <c r="J71" s="18"/>
      <c r="K71" s="19"/>
    </row>
    <row r="72" spans="1:11" ht="12.75">
      <c r="A72" s="123"/>
      <c r="B72" s="18"/>
      <c r="C72" s="18"/>
      <c r="D72" s="18"/>
      <c r="E72" s="18"/>
      <c r="F72" s="18"/>
      <c r="G72" s="18"/>
      <c r="H72" s="18"/>
      <c r="I72" s="18"/>
      <c r="J72" s="18"/>
      <c r="K72" s="19"/>
    </row>
    <row r="73" spans="1:11" ht="12.75">
      <c r="A73" s="28" t="s">
        <v>236</v>
      </c>
      <c r="B73" s="18"/>
      <c r="C73" s="18"/>
      <c r="D73" s="18"/>
      <c r="E73" s="18"/>
      <c r="F73" s="18"/>
      <c r="G73" s="18"/>
      <c r="H73" s="18"/>
      <c r="I73" s="18"/>
      <c r="J73" s="18"/>
      <c r="K73" s="19"/>
    </row>
    <row r="74" spans="2:11" ht="12">
      <c r="B74" s="18"/>
      <c r="C74" s="18"/>
      <c r="D74" s="18"/>
      <c r="E74" s="18"/>
      <c r="F74" s="18"/>
      <c r="G74" s="18"/>
      <c r="H74" s="18"/>
      <c r="I74" s="18"/>
      <c r="J74" s="18"/>
      <c r="K74" s="19"/>
    </row>
    <row r="75" spans="2:11" ht="12">
      <c r="B75" s="18"/>
      <c r="C75" s="18"/>
      <c r="D75" s="18"/>
      <c r="E75" s="18"/>
      <c r="F75" s="18"/>
      <c r="G75" s="18"/>
      <c r="H75" s="18"/>
      <c r="I75" s="18"/>
      <c r="J75" s="18"/>
      <c r="K75" s="19"/>
    </row>
    <row r="76" spans="2:11" ht="12">
      <c r="B76" s="18"/>
      <c r="C76" s="18"/>
      <c r="D76" s="18"/>
      <c r="E76" s="18"/>
      <c r="F76" s="18"/>
      <c r="G76" s="18"/>
      <c r="H76" s="18"/>
      <c r="I76" s="18"/>
      <c r="J76" s="18"/>
      <c r="K76" s="19"/>
    </row>
    <row r="77" spans="2:11" ht="12">
      <c r="B77" s="18"/>
      <c r="C77" s="18"/>
      <c r="D77" s="18"/>
      <c r="E77" s="18"/>
      <c r="F77" s="18"/>
      <c r="G77" s="18"/>
      <c r="H77" s="18"/>
      <c r="I77" s="18"/>
      <c r="J77" s="18"/>
      <c r="K77" s="19"/>
    </row>
    <row r="82" s="21" customFormat="1" ht="12">
      <c r="K82" s="22"/>
    </row>
    <row r="88" spans="2:4" ht="12.75">
      <c r="B88" s="3"/>
      <c r="D88" s="3"/>
    </row>
    <row r="89" spans="2:4" ht="12.75">
      <c r="B89" s="3"/>
      <c r="D89" s="3"/>
    </row>
    <row r="90" spans="2:4" ht="12.75">
      <c r="B90" s="3"/>
      <c r="D90" s="3"/>
    </row>
    <row r="100" spans="2:4" ht="12.75">
      <c r="B100" s="23"/>
      <c r="C100" s="23"/>
      <c r="D100" s="2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1:4" ht="12.75">
      <c r="A103" s="24"/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</sheetData>
  <printOptions/>
  <pageMargins left="0.75" right="0.75" top="1" bottom="1" header="0.4921259845" footer="0.4921259845"/>
  <pageSetup horizontalDpi="600" verticalDpi="600" orientation="portrait" paperSize="9" scale="80" r:id="rId1"/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45" customWidth="1"/>
    <col min="2" max="5" width="12.57421875" style="45" customWidth="1"/>
    <col min="6" max="6" width="10.140625" style="45" customWidth="1"/>
    <col min="7" max="7" width="11.28125" style="45" customWidth="1"/>
    <col min="8" max="16384" width="11.421875" style="26" customWidth="1"/>
  </cols>
  <sheetData>
    <row r="1" ht="12">
      <c r="A1" s="43" t="s">
        <v>230</v>
      </c>
    </row>
    <row r="2" ht="12">
      <c r="A2" s="43" t="s">
        <v>72</v>
      </c>
    </row>
    <row r="4" spans="2:7" ht="12">
      <c r="B4" s="46" t="s">
        <v>22</v>
      </c>
      <c r="C4" s="46" t="s">
        <v>22</v>
      </c>
      <c r="D4" s="46" t="s">
        <v>22</v>
      </c>
      <c r="E4" s="46" t="s">
        <v>22</v>
      </c>
      <c r="G4" s="46" t="s">
        <v>0</v>
      </c>
    </row>
    <row r="5" spans="2:7" ht="12">
      <c r="B5" s="46" t="s">
        <v>214</v>
      </c>
      <c r="C5" s="46" t="s">
        <v>212</v>
      </c>
      <c r="D5" s="46" t="s">
        <v>213</v>
      </c>
      <c r="E5" s="46" t="s">
        <v>214</v>
      </c>
      <c r="G5" s="46" t="s">
        <v>231</v>
      </c>
    </row>
    <row r="6" spans="2:7" ht="12">
      <c r="B6" s="12">
        <v>2003</v>
      </c>
      <c r="C6" s="12">
        <v>2004</v>
      </c>
      <c r="D6" s="12">
        <v>2004</v>
      </c>
      <c r="E6" s="12">
        <v>2004</v>
      </c>
      <c r="F6" s="46" t="s">
        <v>1</v>
      </c>
      <c r="G6" s="46" t="s">
        <v>2</v>
      </c>
    </row>
    <row r="9" spans="1:7" ht="12">
      <c r="A9" s="43" t="s">
        <v>107</v>
      </c>
      <c r="B9" s="1">
        <v>106504</v>
      </c>
      <c r="C9" s="1">
        <v>105085</v>
      </c>
      <c r="D9" s="1">
        <v>104949</v>
      </c>
      <c r="E9" s="1">
        <v>104376</v>
      </c>
      <c r="F9" s="1">
        <v>-2128</v>
      </c>
      <c r="G9" s="36">
        <v>-1.9980470217081048</v>
      </c>
    </row>
    <row r="10" spans="2:7" ht="12">
      <c r="B10" s="2"/>
      <c r="C10" s="2"/>
      <c r="D10" s="2"/>
      <c r="E10" s="2"/>
      <c r="F10" s="2"/>
      <c r="G10" s="38"/>
    </row>
    <row r="11" spans="1:7" ht="12">
      <c r="A11" s="43" t="s">
        <v>207</v>
      </c>
      <c r="B11" s="1">
        <v>99773</v>
      </c>
      <c r="C11" s="1">
        <v>98000</v>
      </c>
      <c r="D11" s="1">
        <v>97842</v>
      </c>
      <c r="E11" s="1">
        <v>97291</v>
      </c>
      <c r="F11" s="1">
        <v>-2482</v>
      </c>
      <c r="G11" s="36">
        <v>-2.487646958596013</v>
      </c>
    </row>
    <row r="12" spans="1:7" ht="12">
      <c r="A12" s="47" t="s">
        <v>78</v>
      </c>
      <c r="B12" s="3">
        <v>54827</v>
      </c>
      <c r="C12" s="2">
        <v>53763</v>
      </c>
      <c r="D12" s="2">
        <v>53692</v>
      </c>
      <c r="E12" s="2">
        <v>53396</v>
      </c>
      <c r="F12" s="2">
        <v>-1431</v>
      </c>
      <c r="G12" s="38">
        <v>-2.610027905958743</v>
      </c>
    </row>
    <row r="13" spans="1:7" ht="12">
      <c r="A13" s="47" t="s">
        <v>77</v>
      </c>
      <c r="B13" s="3">
        <v>44946</v>
      </c>
      <c r="C13" s="2">
        <v>44237</v>
      </c>
      <c r="D13" s="2">
        <v>44150</v>
      </c>
      <c r="E13" s="2">
        <v>43895</v>
      </c>
      <c r="F13" s="2">
        <v>-1051</v>
      </c>
      <c r="G13" s="38">
        <v>-2.338361589462911</v>
      </c>
    </row>
    <row r="14" spans="2:7" ht="12">
      <c r="B14" s="2"/>
      <c r="C14" s="2"/>
      <c r="D14" s="2"/>
      <c r="E14" s="2"/>
      <c r="F14" s="2"/>
      <c r="G14" s="38"/>
    </row>
    <row r="15" spans="1:7" ht="12">
      <c r="A15" s="43" t="s">
        <v>208</v>
      </c>
      <c r="B15" s="1">
        <v>6731</v>
      </c>
      <c r="C15" s="1">
        <v>7085</v>
      </c>
      <c r="D15" s="1">
        <v>7107</v>
      </c>
      <c r="E15" s="1">
        <v>7085</v>
      </c>
      <c r="F15" s="1">
        <v>354</v>
      </c>
      <c r="G15" s="36">
        <v>5.259248254345565</v>
      </c>
    </row>
    <row r="16" spans="1:7" ht="12">
      <c r="A16" s="47" t="s">
        <v>79</v>
      </c>
      <c r="B16" s="3">
        <v>3305</v>
      </c>
      <c r="C16" s="2">
        <v>3460</v>
      </c>
      <c r="D16" s="2">
        <v>3476</v>
      </c>
      <c r="E16" s="2">
        <v>3464</v>
      </c>
      <c r="F16" s="2">
        <v>159</v>
      </c>
      <c r="G16" s="38">
        <v>4.81089258698941</v>
      </c>
    </row>
    <row r="17" spans="1:7" ht="12">
      <c r="A17" s="47" t="s">
        <v>71</v>
      </c>
      <c r="B17" s="3">
        <v>3426</v>
      </c>
      <c r="C17" s="2">
        <v>3625</v>
      </c>
      <c r="D17" s="2">
        <v>3631</v>
      </c>
      <c r="E17" s="2">
        <v>3621</v>
      </c>
      <c r="F17" s="2">
        <v>195</v>
      </c>
      <c r="G17" s="38">
        <v>5.691768826619965</v>
      </c>
    </row>
    <row r="18" spans="2:7" ht="12">
      <c r="B18" s="2"/>
      <c r="C18" s="2"/>
      <c r="D18" s="2"/>
      <c r="E18" s="2"/>
      <c r="F18" s="2"/>
      <c r="G18" s="38"/>
    </row>
    <row r="19" spans="1:7" ht="12">
      <c r="A19" s="43" t="s">
        <v>80</v>
      </c>
      <c r="B19" s="2"/>
      <c r="C19" s="2"/>
      <c r="D19" s="2"/>
      <c r="E19" s="2"/>
      <c r="F19" s="2"/>
      <c r="G19" s="38" t="s">
        <v>309</v>
      </c>
    </row>
    <row r="20" spans="1:7" ht="12">
      <c r="A20" s="47" t="s">
        <v>64</v>
      </c>
      <c r="B20" s="2">
        <v>5714</v>
      </c>
      <c r="C20" s="2">
        <v>5586</v>
      </c>
      <c r="D20" s="2">
        <v>5585</v>
      </c>
      <c r="E20" s="2">
        <v>5569</v>
      </c>
      <c r="F20" s="2">
        <v>-145</v>
      </c>
      <c r="G20" s="38">
        <v>-2.537626881344067</v>
      </c>
    </row>
    <row r="21" spans="1:7" ht="12">
      <c r="A21" s="47" t="s">
        <v>58</v>
      </c>
      <c r="B21" s="2">
        <v>4954</v>
      </c>
      <c r="C21" s="2">
        <v>4917</v>
      </c>
      <c r="D21" s="2">
        <v>4914</v>
      </c>
      <c r="E21" s="2">
        <v>4884</v>
      </c>
      <c r="F21" s="2">
        <v>-70</v>
      </c>
      <c r="G21" s="38">
        <v>-1.4129995962858297</v>
      </c>
    </row>
    <row r="22" spans="1:7" ht="12">
      <c r="A22" s="47" t="s">
        <v>59</v>
      </c>
      <c r="B22" s="2">
        <v>7188</v>
      </c>
      <c r="C22" s="2">
        <v>7044</v>
      </c>
      <c r="D22" s="2">
        <v>7029</v>
      </c>
      <c r="E22" s="2">
        <v>7009</v>
      </c>
      <c r="F22" s="2">
        <v>-179</v>
      </c>
      <c r="G22" s="38">
        <v>-2.4902615470228158</v>
      </c>
    </row>
    <row r="23" spans="1:7" ht="12">
      <c r="A23" s="47" t="s">
        <v>108</v>
      </c>
      <c r="B23" s="2">
        <v>2945</v>
      </c>
      <c r="C23" s="2">
        <v>3003</v>
      </c>
      <c r="D23" s="2">
        <v>3002</v>
      </c>
      <c r="E23" s="2">
        <v>2984</v>
      </c>
      <c r="F23" s="2">
        <v>39</v>
      </c>
      <c r="G23" s="38">
        <v>1.3242784380305603</v>
      </c>
    </row>
    <row r="24" spans="1:7" ht="12">
      <c r="A24" s="47" t="s">
        <v>109</v>
      </c>
      <c r="B24" s="2">
        <v>1811</v>
      </c>
      <c r="C24" s="2">
        <v>1788</v>
      </c>
      <c r="D24" s="2">
        <v>1790</v>
      </c>
      <c r="E24" s="2">
        <v>1782</v>
      </c>
      <c r="F24" s="2">
        <v>-29</v>
      </c>
      <c r="G24" s="38">
        <v>-1.601325234676974</v>
      </c>
    </row>
    <row r="25" spans="2:7" ht="12">
      <c r="B25" s="2"/>
      <c r="C25" s="2"/>
      <c r="D25" s="2"/>
      <c r="E25" s="2"/>
      <c r="F25" s="2"/>
      <c r="G25" s="38"/>
    </row>
    <row r="26" spans="1:7" ht="12">
      <c r="A26" s="47" t="s">
        <v>33</v>
      </c>
      <c r="B26" s="2">
        <v>2349</v>
      </c>
      <c r="C26" s="2">
        <v>2308</v>
      </c>
      <c r="D26" s="2">
        <v>2304</v>
      </c>
      <c r="E26" s="2">
        <v>2268</v>
      </c>
      <c r="F26" s="2">
        <v>-81</v>
      </c>
      <c r="G26" s="38">
        <v>-3.4482758620689653</v>
      </c>
    </row>
    <row r="27" spans="1:7" ht="12">
      <c r="A27" s="47" t="s">
        <v>49</v>
      </c>
      <c r="B27" s="2">
        <v>2651</v>
      </c>
      <c r="C27" s="2">
        <v>2692</v>
      </c>
      <c r="D27" s="2">
        <v>2689</v>
      </c>
      <c r="E27" s="2">
        <v>2672</v>
      </c>
      <c r="F27" s="2">
        <v>21</v>
      </c>
      <c r="G27" s="38">
        <v>0.7921539041870992</v>
      </c>
    </row>
    <row r="28" spans="1:7" ht="12">
      <c r="A28" s="47" t="s">
        <v>110</v>
      </c>
      <c r="B28" s="2">
        <v>165</v>
      </c>
      <c r="C28" s="2">
        <v>169</v>
      </c>
      <c r="D28" s="2">
        <v>166</v>
      </c>
      <c r="E28" s="2">
        <v>165</v>
      </c>
      <c r="F28" s="2">
        <v>0</v>
      </c>
      <c r="G28" s="38">
        <v>0</v>
      </c>
    </row>
    <row r="29" spans="1:7" ht="12">
      <c r="A29" s="47" t="s">
        <v>36</v>
      </c>
      <c r="B29" s="2">
        <v>3219</v>
      </c>
      <c r="C29" s="2">
        <v>3159</v>
      </c>
      <c r="D29" s="2">
        <v>3159</v>
      </c>
      <c r="E29" s="2">
        <v>3147</v>
      </c>
      <c r="F29" s="2">
        <v>-72</v>
      </c>
      <c r="G29" s="38">
        <v>-2.2367194780987885</v>
      </c>
    </row>
    <row r="30" spans="1:7" ht="12">
      <c r="A30" s="47" t="s">
        <v>111</v>
      </c>
      <c r="B30" s="2">
        <v>1164</v>
      </c>
      <c r="C30" s="2">
        <v>1167</v>
      </c>
      <c r="D30" s="2">
        <v>1177</v>
      </c>
      <c r="E30" s="2">
        <v>1168</v>
      </c>
      <c r="F30" s="2">
        <v>4</v>
      </c>
      <c r="G30" s="38">
        <v>0.3436426116838488</v>
      </c>
    </row>
    <row r="31" spans="2:7" ht="12">
      <c r="B31" s="2"/>
      <c r="C31" s="2"/>
      <c r="D31" s="2"/>
      <c r="E31" s="2"/>
      <c r="F31" s="2"/>
      <c r="G31" s="38"/>
    </row>
    <row r="32" spans="1:7" ht="12">
      <c r="A32" s="47" t="s">
        <v>41</v>
      </c>
      <c r="B32" s="2">
        <v>2313</v>
      </c>
      <c r="C32" s="2">
        <v>2304</v>
      </c>
      <c r="D32" s="2">
        <v>2294</v>
      </c>
      <c r="E32" s="2">
        <v>2287</v>
      </c>
      <c r="F32" s="2">
        <v>-26</v>
      </c>
      <c r="G32" s="38">
        <v>-1.124081279723303</v>
      </c>
    </row>
    <row r="33" spans="1:7" ht="12">
      <c r="A33" s="47" t="s">
        <v>69</v>
      </c>
      <c r="B33" s="2">
        <v>2673</v>
      </c>
      <c r="C33" s="2">
        <v>2506</v>
      </c>
      <c r="D33" s="2">
        <v>2503</v>
      </c>
      <c r="E33" s="2">
        <v>2471</v>
      </c>
      <c r="F33" s="2">
        <v>-202</v>
      </c>
      <c r="G33" s="38">
        <v>-7.557052001496446</v>
      </c>
    </row>
    <row r="34" spans="1:7" ht="12">
      <c r="A34" s="47" t="s">
        <v>61</v>
      </c>
      <c r="B34" s="2">
        <v>7732</v>
      </c>
      <c r="C34" s="2">
        <v>7680</v>
      </c>
      <c r="D34" s="2">
        <v>7667</v>
      </c>
      <c r="E34" s="2">
        <v>7637</v>
      </c>
      <c r="F34" s="2">
        <v>-95</v>
      </c>
      <c r="G34" s="38">
        <v>-1.2286601138127264</v>
      </c>
    </row>
    <row r="35" spans="1:7" ht="12">
      <c r="A35" s="47" t="s">
        <v>50</v>
      </c>
      <c r="B35" s="2">
        <v>3068</v>
      </c>
      <c r="C35" s="2">
        <v>3021</v>
      </c>
      <c r="D35" s="2">
        <v>3016</v>
      </c>
      <c r="E35" s="2">
        <v>3010</v>
      </c>
      <c r="F35" s="2">
        <v>-58</v>
      </c>
      <c r="G35" s="38">
        <v>-1.8904823989569752</v>
      </c>
    </row>
    <row r="36" spans="1:7" ht="12">
      <c r="A36" s="47" t="s">
        <v>112</v>
      </c>
      <c r="B36" s="2">
        <v>2039</v>
      </c>
      <c r="C36" s="2">
        <v>1967</v>
      </c>
      <c r="D36" s="2">
        <v>1959</v>
      </c>
      <c r="E36" s="2">
        <v>1941</v>
      </c>
      <c r="F36" s="2">
        <v>-98</v>
      </c>
      <c r="G36" s="38">
        <v>-4.8062775870524765</v>
      </c>
    </row>
    <row r="37" spans="2:7" ht="12">
      <c r="B37" s="2"/>
      <c r="C37" s="2"/>
      <c r="D37" s="2"/>
      <c r="E37" s="2"/>
      <c r="F37" s="2"/>
      <c r="G37" s="28"/>
    </row>
    <row r="38" spans="1:7" ht="12">
      <c r="A38" s="47" t="s">
        <v>113</v>
      </c>
      <c r="B38" s="2">
        <v>2806</v>
      </c>
      <c r="C38" s="2">
        <v>2837</v>
      </c>
      <c r="D38" s="2">
        <v>2822</v>
      </c>
      <c r="E38" s="2">
        <v>2799</v>
      </c>
      <c r="F38" s="2">
        <v>-7</v>
      </c>
      <c r="G38" s="38">
        <v>-0.2494654312188168</v>
      </c>
    </row>
    <row r="39" spans="1:7" ht="12">
      <c r="A39" s="47" t="s">
        <v>32</v>
      </c>
      <c r="B39" s="2">
        <v>1683</v>
      </c>
      <c r="C39" s="2">
        <v>1617</v>
      </c>
      <c r="D39" s="2">
        <v>1626</v>
      </c>
      <c r="E39" s="2">
        <v>1623</v>
      </c>
      <c r="F39" s="2">
        <v>-60</v>
      </c>
      <c r="G39" s="38">
        <v>-3.5650623885918002</v>
      </c>
    </row>
    <row r="40" spans="1:7" ht="12">
      <c r="A40" s="47" t="s">
        <v>114</v>
      </c>
      <c r="B40" s="2">
        <v>1137</v>
      </c>
      <c r="C40" s="2">
        <v>1093</v>
      </c>
      <c r="D40" s="2">
        <v>1090</v>
      </c>
      <c r="E40" s="2">
        <v>1075</v>
      </c>
      <c r="F40" s="2">
        <v>-62</v>
      </c>
      <c r="G40" s="38">
        <v>-5.452946350043975</v>
      </c>
    </row>
    <row r="41" spans="1:7" ht="12">
      <c r="A41" s="47" t="s">
        <v>115</v>
      </c>
      <c r="B41" s="2">
        <v>5521</v>
      </c>
      <c r="C41" s="2">
        <v>5508</v>
      </c>
      <c r="D41" s="2">
        <v>5486</v>
      </c>
      <c r="E41" s="2">
        <v>5462</v>
      </c>
      <c r="F41" s="2">
        <v>-59</v>
      </c>
      <c r="G41" s="38">
        <v>-1.0686469842419852</v>
      </c>
    </row>
    <row r="42" spans="1:7" ht="12">
      <c r="A42" s="47" t="s">
        <v>47</v>
      </c>
      <c r="B42" s="2">
        <v>3136</v>
      </c>
      <c r="C42" s="2">
        <v>3077</v>
      </c>
      <c r="D42" s="2">
        <v>3084</v>
      </c>
      <c r="E42" s="2">
        <v>3052</v>
      </c>
      <c r="F42" s="2">
        <v>-84</v>
      </c>
      <c r="G42" s="38">
        <v>-2.6785714285714284</v>
      </c>
    </row>
    <row r="43" spans="2:7" ht="12">
      <c r="B43" s="2"/>
      <c r="C43" s="2"/>
      <c r="D43" s="2"/>
      <c r="E43" s="2"/>
      <c r="F43" s="2"/>
      <c r="G43" s="28"/>
    </row>
    <row r="44" spans="1:7" ht="12">
      <c r="A44" s="47" t="s">
        <v>65</v>
      </c>
      <c r="B44" s="2">
        <v>5048</v>
      </c>
      <c r="C44" s="2">
        <v>4968</v>
      </c>
      <c r="D44" s="2">
        <v>4959</v>
      </c>
      <c r="E44" s="2">
        <v>4925</v>
      </c>
      <c r="F44" s="2">
        <v>-123</v>
      </c>
      <c r="G44" s="38">
        <v>-2.436608557844691</v>
      </c>
    </row>
    <row r="45" spans="1:7" ht="12">
      <c r="A45" s="47" t="s">
        <v>116</v>
      </c>
      <c r="B45" s="2">
        <v>2460</v>
      </c>
      <c r="C45" s="2">
        <v>2437</v>
      </c>
      <c r="D45" s="2">
        <v>2429</v>
      </c>
      <c r="E45" s="2">
        <v>2415</v>
      </c>
      <c r="F45" s="2">
        <v>-45</v>
      </c>
      <c r="G45" s="38">
        <v>-1.829268292682927</v>
      </c>
    </row>
    <row r="46" spans="1:7" ht="12">
      <c r="A46" s="47" t="s">
        <v>117</v>
      </c>
      <c r="B46" s="2">
        <v>877</v>
      </c>
      <c r="C46" s="2">
        <v>848</v>
      </c>
      <c r="D46" s="2">
        <v>851</v>
      </c>
      <c r="E46" s="2">
        <v>843</v>
      </c>
      <c r="F46" s="2">
        <v>-34</v>
      </c>
      <c r="G46" s="38">
        <v>-3.8768529076396807</v>
      </c>
    </row>
    <row r="47" spans="1:7" ht="12">
      <c r="A47" s="47" t="s">
        <v>68</v>
      </c>
      <c r="B47" s="2">
        <v>1867</v>
      </c>
      <c r="C47" s="2">
        <v>1794</v>
      </c>
      <c r="D47" s="2">
        <v>1779</v>
      </c>
      <c r="E47" s="2">
        <v>1758</v>
      </c>
      <c r="F47" s="2">
        <v>-109</v>
      </c>
      <c r="G47" s="38">
        <v>-5.838243170862346</v>
      </c>
    </row>
    <row r="48" spans="1:7" ht="12">
      <c r="A48" s="47" t="s">
        <v>118</v>
      </c>
      <c r="B48" s="2">
        <v>543</v>
      </c>
      <c r="C48" s="2">
        <v>514</v>
      </c>
      <c r="D48" s="2">
        <v>510</v>
      </c>
      <c r="E48" s="2">
        <v>509</v>
      </c>
      <c r="F48" s="2">
        <v>-34</v>
      </c>
      <c r="G48" s="38">
        <v>-6.261510128913444</v>
      </c>
    </row>
    <row r="49" spans="2:7" ht="12">
      <c r="B49" s="2"/>
      <c r="C49" s="2"/>
      <c r="D49" s="2"/>
      <c r="E49" s="2"/>
      <c r="F49" s="2"/>
      <c r="G49" s="28"/>
    </row>
    <row r="50" spans="1:7" ht="12">
      <c r="A50" s="47" t="s">
        <v>119</v>
      </c>
      <c r="B50" s="2">
        <v>3139</v>
      </c>
      <c r="C50" s="2">
        <v>3008</v>
      </c>
      <c r="D50" s="2">
        <v>2995</v>
      </c>
      <c r="E50" s="2">
        <v>2988</v>
      </c>
      <c r="F50" s="2">
        <v>-151</v>
      </c>
      <c r="G50" s="38">
        <v>-4.810449187639375</v>
      </c>
    </row>
    <row r="51" spans="1:7" ht="12">
      <c r="A51" s="47" t="s">
        <v>66</v>
      </c>
      <c r="B51" s="2">
        <v>5307</v>
      </c>
      <c r="C51" s="2">
        <v>5169</v>
      </c>
      <c r="D51" s="2">
        <v>5165</v>
      </c>
      <c r="E51" s="2">
        <v>5168</v>
      </c>
      <c r="F51" s="2">
        <v>-139</v>
      </c>
      <c r="G51" s="38">
        <v>-2.619182212172602</v>
      </c>
    </row>
    <row r="52" spans="1:7" ht="12">
      <c r="A52" s="47" t="s">
        <v>37</v>
      </c>
      <c r="B52" s="2">
        <v>2646</v>
      </c>
      <c r="C52" s="2">
        <v>2629</v>
      </c>
      <c r="D52" s="2">
        <v>2641</v>
      </c>
      <c r="E52" s="2">
        <v>2617</v>
      </c>
      <c r="F52" s="2">
        <v>-29</v>
      </c>
      <c r="G52" s="38">
        <v>-1.0959939531368104</v>
      </c>
    </row>
    <row r="53" spans="1:7" ht="12">
      <c r="A53" s="47" t="s">
        <v>46</v>
      </c>
      <c r="B53" s="2">
        <v>2339</v>
      </c>
      <c r="C53" s="2">
        <v>2330</v>
      </c>
      <c r="D53" s="2">
        <v>2338</v>
      </c>
      <c r="E53" s="2">
        <v>2322</v>
      </c>
      <c r="F53" s="2">
        <v>-17</v>
      </c>
      <c r="G53" s="38">
        <v>-0.7268063274903805</v>
      </c>
    </row>
    <row r="54" spans="1:7" ht="12">
      <c r="A54" s="47" t="s">
        <v>101</v>
      </c>
      <c r="B54" s="2">
        <v>4410</v>
      </c>
      <c r="C54" s="2">
        <v>4442</v>
      </c>
      <c r="D54" s="2">
        <v>4424</v>
      </c>
      <c r="E54" s="2">
        <v>4397</v>
      </c>
      <c r="F54" s="2">
        <v>-13</v>
      </c>
      <c r="G54" s="38">
        <v>-0.2947845804988662</v>
      </c>
    </row>
    <row r="55" spans="2:7" ht="12">
      <c r="B55" s="2"/>
      <c r="C55" s="2"/>
      <c r="D55" s="2"/>
      <c r="E55" s="2"/>
      <c r="F55" s="2"/>
      <c r="G55" s="28"/>
    </row>
    <row r="56" spans="1:7" ht="12">
      <c r="A56" s="47" t="s">
        <v>62</v>
      </c>
      <c r="B56" s="2">
        <v>4775</v>
      </c>
      <c r="C56" s="2">
        <v>4740</v>
      </c>
      <c r="D56" s="2">
        <v>4735</v>
      </c>
      <c r="E56" s="2">
        <v>4692</v>
      </c>
      <c r="F56" s="2">
        <v>-83</v>
      </c>
      <c r="G56" s="38">
        <v>-1.7382198952879582</v>
      </c>
    </row>
    <row r="57" spans="1:7" ht="12">
      <c r="A57" s="47" t="s">
        <v>52</v>
      </c>
      <c r="B57" s="2">
        <v>3937</v>
      </c>
      <c r="C57" s="2">
        <v>3944</v>
      </c>
      <c r="D57" s="2">
        <v>3946</v>
      </c>
      <c r="E57" s="2">
        <v>3926</v>
      </c>
      <c r="F57" s="2">
        <v>-11</v>
      </c>
      <c r="G57" s="38">
        <v>-0.2794005588011176</v>
      </c>
    </row>
    <row r="58" spans="1:7" ht="12">
      <c r="A58" s="47" t="s">
        <v>31</v>
      </c>
      <c r="B58" s="2">
        <v>4888</v>
      </c>
      <c r="C58" s="2">
        <v>4819</v>
      </c>
      <c r="D58" s="2">
        <v>4815</v>
      </c>
      <c r="E58" s="2">
        <v>4811</v>
      </c>
      <c r="F58" s="2">
        <v>-77</v>
      </c>
      <c r="G58" s="38">
        <v>-1.5752864157119477</v>
      </c>
    </row>
    <row r="60" ht="12">
      <c r="A60" s="28" t="s">
        <v>310</v>
      </c>
    </row>
    <row r="61" ht="12">
      <c r="A61" s="28"/>
    </row>
    <row r="62" ht="12">
      <c r="A62" s="28" t="s">
        <v>236</v>
      </c>
    </row>
  </sheetData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11.421875" defaultRowHeight="12.75"/>
  <cols>
    <col min="1" max="1" width="19.421875" style="45" customWidth="1"/>
    <col min="2" max="3" width="11.140625" style="45" customWidth="1"/>
    <col min="4" max="4" width="10.28125" style="45" customWidth="1"/>
    <col min="5" max="5" width="12.57421875" style="45" customWidth="1"/>
    <col min="6" max="6" width="10.57421875" style="45" customWidth="1"/>
    <col min="7" max="7" width="11.140625" style="45" customWidth="1"/>
    <col min="8" max="16384" width="11.421875" style="26" customWidth="1"/>
  </cols>
  <sheetData>
    <row r="1" ht="12">
      <c r="A1" s="43" t="s">
        <v>232</v>
      </c>
    </row>
    <row r="2" ht="12">
      <c r="A2" s="43" t="s">
        <v>72</v>
      </c>
    </row>
    <row r="4" spans="2:7" ht="12">
      <c r="B4" s="46" t="s">
        <v>22</v>
      </c>
      <c r="C4" s="46" t="s">
        <v>22</v>
      </c>
      <c r="D4" s="46" t="s">
        <v>22</v>
      </c>
      <c r="E4" s="46" t="s">
        <v>22</v>
      </c>
      <c r="G4" s="46" t="s">
        <v>0</v>
      </c>
    </row>
    <row r="5" spans="2:7" ht="12">
      <c r="B5" s="46" t="s">
        <v>214</v>
      </c>
      <c r="C5" s="46" t="s">
        <v>212</v>
      </c>
      <c r="D5" s="46" t="s">
        <v>213</v>
      </c>
      <c r="E5" s="46" t="s">
        <v>214</v>
      </c>
      <c r="G5" s="46" t="s">
        <v>231</v>
      </c>
    </row>
    <row r="6" spans="2:7" ht="12">
      <c r="B6" s="12">
        <v>2003</v>
      </c>
      <c r="C6" s="12">
        <v>2004</v>
      </c>
      <c r="D6" s="12">
        <v>2004</v>
      </c>
      <c r="E6" s="12">
        <v>2004</v>
      </c>
      <c r="F6" s="46" t="s">
        <v>1</v>
      </c>
      <c r="G6" s="46" t="s">
        <v>2</v>
      </c>
    </row>
    <row r="9" spans="1:7" ht="12">
      <c r="A9" s="43" t="s">
        <v>76</v>
      </c>
      <c r="B9" s="1">
        <v>121938</v>
      </c>
      <c r="C9" s="1">
        <v>121376</v>
      </c>
      <c r="D9" s="1">
        <v>121268</v>
      </c>
      <c r="E9" s="1">
        <v>120497</v>
      </c>
      <c r="F9" s="1">
        <v>-1441</v>
      </c>
      <c r="G9" s="36">
        <v>-1.181748101494202</v>
      </c>
    </row>
    <row r="10" spans="2:7" ht="12">
      <c r="B10" s="2"/>
      <c r="C10" s="2"/>
      <c r="D10" s="2"/>
      <c r="E10" s="2"/>
      <c r="F10" s="2"/>
      <c r="G10" s="38"/>
    </row>
    <row r="11" spans="1:7" ht="12">
      <c r="A11" s="43" t="s">
        <v>207</v>
      </c>
      <c r="B11" s="1">
        <v>79569</v>
      </c>
      <c r="C11" s="1">
        <v>78740</v>
      </c>
      <c r="D11" s="1">
        <v>78697</v>
      </c>
      <c r="E11" s="1">
        <v>78263</v>
      </c>
      <c r="F11" s="1">
        <v>-1306</v>
      </c>
      <c r="G11" s="36">
        <v>-1.6413427339793136</v>
      </c>
    </row>
    <row r="12" spans="1:7" ht="12">
      <c r="A12" s="47" t="s">
        <v>78</v>
      </c>
      <c r="B12" s="3">
        <v>43894</v>
      </c>
      <c r="C12" s="4">
        <v>43435</v>
      </c>
      <c r="D12" s="4">
        <v>43425</v>
      </c>
      <c r="E12" s="4">
        <v>43207</v>
      </c>
      <c r="F12" s="2">
        <v>-687</v>
      </c>
      <c r="G12" s="38">
        <v>-1.565134186904816</v>
      </c>
    </row>
    <row r="13" spans="1:7" ht="12">
      <c r="A13" s="47" t="s">
        <v>77</v>
      </c>
      <c r="B13" s="3">
        <v>35675</v>
      </c>
      <c r="C13" s="4">
        <v>35305</v>
      </c>
      <c r="D13" s="4">
        <v>35272</v>
      </c>
      <c r="E13" s="4">
        <v>35056</v>
      </c>
      <c r="F13" s="2">
        <v>-619</v>
      </c>
      <c r="G13" s="38">
        <v>-1.7351086194814296</v>
      </c>
    </row>
    <row r="14" spans="2:7" ht="12">
      <c r="B14" s="2"/>
      <c r="C14" s="4"/>
      <c r="D14" s="4"/>
      <c r="E14" s="4"/>
      <c r="F14" s="2"/>
      <c r="G14" s="38"/>
    </row>
    <row r="15" spans="1:7" ht="12">
      <c r="A15" s="43" t="s">
        <v>208</v>
      </c>
      <c r="B15" s="1">
        <v>42369</v>
      </c>
      <c r="C15" s="1">
        <v>42636</v>
      </c>
      <c r="D15" s="1">
        <v>42571</v>
      </c>
      <c r="E15" s="1">
        <v>42234</v>
      </c>
      <c r="F15" s="1">
        <v>-135</v>
      </c>
      <c r="G15" s="36">
        <v>-0.3186291864334773</v>
      </c>
    </row>
    <row r="16" spans="1:7" ht="12">
      <c r="A16" s="47" t="s">
        <v>79</v>
      </c>
      <c r="B16" s="3">
        <v>20016</v>
      </c>
      <c r="C16" s="4">
        <v>20334</v>
      </c>
      <c r="D16" s="4">
        <v>20258</v>
      </c>
      <c r="E16" s="4">
        <v>20021</v>
      </c>
      <c r="F16" s="2">
        <v>5</v>
      </c>
      <c r="G16" s="38">
        <v>0.02498001598721023</v>
      </c>
    </row>
    <row r="17" spans="1:7" ht="12">
      <c r="A17" s="47" t="s">
        <v>71</v>
      </c>
      <c r="B17" s="3">
        <v>22353</v>
      </c>
      <c r="C17" s="4">
        <v>22302</v>
      </c>
      <c r="D17" s="4">
        <v>22313</v>
      </c>
      <c r="E17" s="4">
        <v>22213</v>
      </c>
      <c r="F17" s="2">
        <v>-140</v>
      </c>
      <c r="G17" s="38">
        <v>-0.6263141412785755</v>
      </c>
    </row>
    <row r="18" spans="2:7" ht="12">
      <c r="B18" s="2"/>
      <c r="C18" s="4"/>
      <c r="D18" s="4"/>
      <c r="E18" s="4"/>
      <c r="F18" s="2"/>
      <c r="G18" s="38"/>
    </row>
    <row r="19" spans="1:7" ht="12">
      <c r="A19" s="43" t="s">
        <v>80</v>
      </c>
      <c r="B19" s="2"/>
      <c r="C19" s="2"/>
      <c r="D19" s="2"/>
      <c r="E19" s="2"/>
      <c r="F19" s="2"/>
      <c r="G19" s="38" t="s">
        <v>309</v>
      </c>
    </row>
    <row r="20" spans="1:7" ht="12">
      <c r="A20" s="47" t="s">
        <v>81</v>
      </c>
      <c r="B20" s="2">
        <v>3847</v>
      </c>
      <c r="C20" s="2">
        <v>3884</v>
      </c>
      <c r="D20" s="2">
        <v>3893</v>
      </c>
      <c r="E20" s="2">
        <v>3869</v>
      </c>
      <c r="F20" s="2">
        <v>22</v>
      </c>
      <c r="G20" s="38">
        <v>0.5718741876787107</v>
      </c>
    </row>
    <row r="21" spans="1:7" ht="12">
      <c r="A21" s="47" t="s">
        <v>82</v>
      </c>
      <c r="B21" s="2">
        <v>4454</v>
      </c>
      <c r="C21" s="2">
        <v>4387</v>
      </c>
      <c r="D21" s="2">
        <v>4390</v>
      </c>
      <c r="E21" s="2">
        <v>4363</v>
      </c>
      <c r="F21" s="2">
        <v>-91</v>
      </c>
      <c r="G21" s="38">
        <v>-2.043107319263583</v>
      </c>
    </row>
    <row r="22" spans="1:7" ht="12">
      <c r="A22" s="47" t="s">
        <v>83</v>
      </c>
      <c r="B22" s="2">
        <v>2502</v>
      </c>
      <c r="C22" s="2">
        <v>2506</v>
      </c>
      <c r="D22" s="2">
        <v>2506</v>
      </c>
      <c r="E22" s="2">
        <v>2488</v>
      </c>
      <c r="F22" s="2">
        <v>-14</v>
      </c>
      <c r="G22" s="38">
        <v>-0.5595523581135092</v>
      </c>
    </row>
    <row r="23" spans="1:7" ht="12">
      <c r="A23" s="47" t="s">
        <v>84</v>
      </c>
      <c r="B23" s="2">
        <v>3036</v>
      </c>
      <c r="C23" s="2">
        <v>3051</v>
      </c>
      <c r="D23" s="2">
        <v>3040</v>
      </c>
      <c r="E23" s="2">
        <v>3020</v>
      </c>
      <c r="F23" s="2">
        <v>-16</v>
      </c>
      <c r="G23" s="38">
        <v>-0.5270092226613966</v>
      </c>
    </row>
    <row r="24" spans="1:7" ht="12">
      <c r="A24" s="47" t="s">
        <v>85</v>
      </c>
      <c r="B24" s="2">
        <v>5638</v>
      </c>
      <c r="C24" s="2">
        <v>5625</v>
      </c>
      <c r="D24" s="2">
        <v>5608</v>
      </c>
      <c r="E24" s="2">
        <v>5535</v>
      </c>
      <c r="F24" s="2">
        <v>-103</v>
      </c>
      <c r="G24" s="38">
        <v>-1.8268889677190494</v>
      </c>
    </row>
    <row r="25" spans="2:7" ht="12">
      <c r="B25" s="2"/>
      <c r="C25" s="2"/>
      <c r="D25" s="2"/>
      <c r="E25" s="2"/>
      <c r="F25" s="2"/>
      <c r="G25" s="38"/>
    </row>
    <row r="26" spans="1:7" ht="12">
      <c r="A26" s="47" t="s">
        <v>86</v>
      </c>
      <c r="B26" s="2">
        <v>6636</v>
      </c>
      <c r="C26" s="2">
        <v>6588</v>
      </c>
      <c r="D26" s="2">
        <v>6595</v>
      </c>
      <c r="E26" s="2">
        <v>6576</v>
      </c>
      <c r="F26" s="2">
        <v>-60</v>
      </c>
      <c r="G26" s="38">
        <v>-0.9041591320072333</v>
      </c>
    </row>
    <row r="27" spans="1:7" ht="12">
      <c r="A27" s="47" t="s">
        <v>87</v>
      </c>
      <c r="B27" s="2">
        <v>11013</v>
      </c>
      <c r="C27" s="2">
        <v>10989</v>
      </c>
      <c r="D27" s="2">
        <v>10979</v>
      </c>
      <c r="E27" s="2">
        <v>10917</v>
      </c>
      <c r="F27" s="2">
        <v>-96</v>
      </c>
      <c r="G27" s="38">
        <v>-0.8716970852628712</v>
      </c>
    </row>
    <row r="28" spans="1:7" ht="12">
      <c r="A28" s="47" t="s">
        <v>88</v>
      </c>
      <c r="B28" s="2">
        <v>5677</v>
      </c>
      <c r="C28" s="2">
        <v>5663</v>
      </c>
      <c r="D28" s="2">
        <v>5662</v>
      </c>
      <c r="E28" s="2">
        <v>5614</v>
      </c>
      <c r="F28" s="2">
        <v>-63</v>
      </c>
      <c r="G28" s="38">
        <v>-1.1097410604192355</v>
      </c>
    </row>
    <row r="29" spans="1:7" ht="12">
      <c r="A29" s="47" t="s">
        <v>89</v>
      </c>
      <c r="B29" s="2">
        <v>1570</v>
      </c>
      <c r="C29" s="2">
        <v>1555</v>
      </c>
      <c r="D29" s="2">
        <v>1570</v>
      </c>
      <c r="E29" s="2">
        <v>1572</v>
      </c>
      <c r="F29" s="2">
        <v>2</v>
      </c>
      <c r="G29" s="38">
        <v>0.12738853503184713</v>
      </c>
    </row>
    <row r="30" spans="1:7" ht="12">
      <c r="A30" s="47" t="s">
        <v>90</v>
      </c>
      <c r="B30" s="2">
        <v>6798</v>
      </c>
      <c r="C30" s="2">
        <v>6715</v>
      </c>
      <c r="D30" s="2">
        <v>6707</v>
      </c>
      <c r="E30" s="2">
        <v>6690</v>
      </c>
      <c r="F30" s="2">
        <v>-108</v>
      </c>
      <c r="G30" s="38">
        <v>-1.588702559576346</v>
      </c>
    </row>
    <row r="31" spans="2:7" ht="12">
      <c r="B31" s="2"/>
      <c r="C31" s="2"/>
      <c r="D31" s="2"/>
      <c r="E31" s="2"/>
      <c r="F31" s="2"/>
      <c r="G31" s="38"/>
    </row>
    <row r="32" spans="1:7" ht="12">
      <c r="A32" s="47" t="s">
        <v>65</v>
      </c>
      <c r="B32" s="2">
        <v>7627</v>
      </c>
      <c r="C32" s="2">
        <v>7591</v>
      </c>
      <c r="D32" s="2">
        <v>7582</v>
      </c>
      <c r="E32" s="2">
        <v>7572</v>
      </c>
      <c r="F32" s="2">
        <v>-55</v>
      </c>
      <c r="G32" s="38">
        <v>-0.7211223285695555</v>
      </c>
    </row>
    <row r="33" spans="1:7" ht="12">
      <c r="A33" s="47" t="s">
        <v>91</v>
      </c>
      <c r="B33" s="2">
        <v>6099</v>
      </c>
      <c r="C33" s="2">
        <v>6099</v>
      </c>
      <c r="D33" s="2">
        <v>6108</v>
      </c>
      <c r="E33" s="2">
        <v>6048</v>
      </c>
      <c r="F33" s="2">
        <v>-51</v>
      </c>
      <c r="G33" s="38">
        <v>-0.8362026561731432</v>
      </c>
    </row>
    <row r="34" spans="1:7" ht="12">
      <c r="A34" s="47" t="s">
        <v>92</v>
      </c>
      <c r="B34" s="2">
        <v>4890</v>
      </c>
      <c r="C34" s="2">
        <v>4865</v>
      </c>
      <c r="D34" s="2">
        <v>4857</v>
      </c>
      <c r="E34" s="2">
        <v>4851</v>
      </c>
      <c r="F34" s="2">
        <v>-39</v>
      </c>
      <c r="G34" s="38">
        <v>-0.7975460122699386</v>
      </c>
    </row>
    <row r="35" spans="1:7" ht="12">
      <c r="A35" s="47" t="s">
        <v>93</v>
      </c>
      <c r="B35" s="2">
        <v>4968</v>
      </c>
      <c r="C35" s="2">
        <v>4958</v>
      </c>
      <c r="D35" s="2">
        <v>4944</v>
      </c>
      <c r="E35" s="2">
        <v>4889</v>
      </c>
      <c r="F35" s="2">
        <v>-79</v>
      </c>
      <c r="G35" s="38">
        <v>-1.5901771336553945</v>
      </c>
    </row>
    <row r="36" spans="1:7" ht="12">
      <c r="A36" s="47" t="s">
        <v>94</v>
      </c>
      <c r="B36" s="2">
        <v>7375</v>
      </c>
      <c r="C36" s="2">
        <v>7236</v>
      </c>
      <c r="D36" s="2">
        <v>7228</v>
      </c>
      <c r="E36" s="2">
        <v>7209</v>
      </c>
      <c r="F36" s="2">
        <v>-166</v>
      </c>
      <c r="G36" s="38">
        <v>-2.2508474576271187</v>
      </c>
    </row>
    <row r="37" spans="2:7" ht="12">
      <c r="B37" s="2"/>
      <c r="C37" s="2"/>
      <c r="D37" s="2"/>
      <c r="E37" s="2"/>
      <c r="F37" s="2"/>
      <c r="G37" s="38"/>
    </row>
    <row r="38" spans="1:7" ht="12">
      <c r="A38" s="47" t="s">
        <v>95</v>
      </c>
      <c r="B38" s="2">
        <v>3935</v>
      </c>
      <c r="C38" s="2">
        <v>3993</v>
      </c>
      <c r="D38" s="2">
        <v>4000</v>
      </c>
      <c r="E38" s="2">
        <v>3949</v>
      </c>
      <c r="F38" s="2">
        <v>14</v>
      </c>
      <c r="G38" s="38">
        <v>0.35578144853875476</v>
      </c>
    </row>
    <row r="39" spans="1:7" ht="12">
      <c r="A39" s="47" t="s">
        <v>96</v>
      </c>
      <c r="B39" s="2">
        <v>5084</v>
      </c>
      <c r="C39" s="2">
        <v>5012</v>
      </c>
      <c r="D39" s="2">
        <v>5000</v>
      </c>
      <c r="E39" s="2">
        <v>4976</v>
      </c>
      <c r="F39" s="2">
        <v>-108</v>
      </c>
      <c r="G39" s="38">
        <v>-2.1243115656963023</v>
      </c>
    </row>
    <row r="40" spans="1:7" ht="12">
      <c r="A40" s="47" t="s">
        <v>97</v>
      </c>
      <c r="B40" s="2">
        <v>6425</v>
      </c>
      <c r="C40" s="2">
        <v>6379</v>
      </c>
      <c r="D40" s="2">
        <v>6380</v>
      </c>
      <c r="E40" s="2">
        <v>6363</v>
      </c>
      <c r="F40" s="2">
        <v>-62</v>
      </c>
      <c r="G40" s="38">
        <v>-0.9649805447470817</v>
      </c>
    </row>
    <row r="41" spans="1:7" ht="12">
      <c r="A41" s="47" t="s">
        <v>98</v>
      </c>
      <c r="B41" s="2">
        <v>1455</v>
      </c>
      <c r="C41" s="2">
        <v>1481</v>
      </c>
      <c r="D41" s="2">
        <v>1482</v>
      </c>
      <c r="E41" s="2">
        <v>1470</v>
      </c>
      <c r="F41" s="2">
        <v>15</v>
      </c>
      <c r="G41" s="38">
        <v>1.0309278350515463</v>
      </c>
    </row>
    <row r="42" spans="1:7" ht="12">
      <c r="A42" s="47" t="s">
        <v>99</v>
      </c>
      <c r="B42" s="2">
        <v>5491</v>
      </c>
      <c r="C42" s="2">
        <v>5419</v>
      </c>
      <c r="D42" s="2">
        <v>5373</v>
      </c>
      <c r="E42" s="2">
        <v>5305</v>
      </c>
      <c r="F42" s="2">
        <v>-186</v>
      </c>
      <c r="G42" s="38">
        <v>-3.3873611364050262</v>
      </c>
    </row>
    <row r="43" spans="2:7" ht="12">
      <c r="B43" s="2"/>
      <c r="C43" s="2"/>
      <c r="D43" s="2"/>
      <c r="E43" s="2"/>
      <c r="F43" s="2"/>
      <c r="G43" s="38"/>
    </row>
    <row r="44" spans="1:7" ht="12">
      <c r="A44" s="47" t="s">
        <v>100</v>
      </c>
      <c r="B44" s="2">
        <v>4202</v>
      </c>
      <c r="C44" s="2">
        <v>4135</v>
      </c>
      <c r="D44" s="2">
        <v>4120</v>
      </c>
      <c r="E44" s="2">
        <v>4097</v>
      </c>
      <c r="F44" s="2">
        <v>-105</v>
      </c>
      <c r="G44" s="38">
        <v>-2.498810090433127</v>
      </c>
    </row>
    <row r="45" spans="1:7" ht="12">
      <c r="A45" s="47" t="s">
        <v>101</v>
      </c>
      <c r="B45" s="2">
        <v>10411</v>
      </c>
      <c r="C45" s="2">
        <v>10385</v>
      </c>
      <c r="D45" s="2">
        <v>10390</v>
      </c>
      <c r="E45" s="2">
        <v>10279</v>
      </c>
      <c r="F45" s="2">
        <v>-132</v>
      </c>
      <c r="G45" s="38">
        <v>-1.2678897320142157</v>
      </c>
    </row>
    <row r="46" spans="1:7" ht="12">
      <c r="A46" s="47" t="s">
        <v>52</v>
      </c>
      <c r="B46" s="2">
        <v>2805</v>
      </c>
      <c r="C46" s="2">
        <v>2860</v>
      </c>
      <c r="D46" s="2">
        <v>2854</v>
      </c>
      <c r="E46" s="2">
        <v>2845</v>
      </c>
      <c r="F46" s="2">
        <v>40</v>
      </c>
      <c r="G46" s="38">
        <v>1.4260249554367201</v>
      </c>
    </row>
    <row r="48" ht="12">
      <c r="A48" s="45" t="s">
        <v>310</v>
      </c>
    </row>
    <row r="50" ht="12">
      <c r="A50" s="45" t="s">
        <v>315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45" customWidth="1"/>
    <col min="2" max="2" width="12.57421875" style="45" customWidth="1"/>
    <col min="3" max="3" width="11.8515625" style="45" customWidth="1"/>
    <col min="4" max="4" width="11.28125" style="45" customWidth="1"/>
    <col min="5" max="5" width="11.00390625" style="45" customWidth="1"/>
    <col min="6" max="6" width="10.57421875" style="45" customWidth="1"/>
    <col min="7" max="7" width="11.140625" style="45" customWidth="1"/>
    <col min="8" max="16384" width="11.421875" style="26" customWidth="1"/>
  </cols>
  <sheetData>
    <row r="1" spans="1:6" ht="12">
      <c r="A1" s="43" t="s">
        <v>233</v>
      </c>
      <c r="B1" s="44"/>
      <c r="C1" s="44"/>
      <c r="D1" s="44"/>
      <c r="E1" s="44"/>
      <c r="F1" s="44"/>
    </row>
    <row r="2" spans="2:6" ht="12">
      <c r="B2" s="44"/>
      <c r="C2" s="44"/>
      <c r="D2" s="44"/>
      <c r="E2" s="44"/>
      <c r="F2" s="44"/>
    </row>
    <row r="3" spans="2:7" ht="12">
      <c r="B3" s="46" t="s">
        <v>22</v>
      </c>
      <c r="C3" s="46" t="s">
        <v>22</v>
      </c>
      <c r="D3" s="46" t="s">
        <v>22</v>
      </c>
      <c r="E3" s="46" t="s">
        <v>22</v>
      </c>
      <c r="G3" s="46" t="s">
        <v>0</v>
      </c>
    </row>
    <row r="4" spans="2:7" ht="12">
      <c r="B4" s="46" t="s">
        <v>214</v>
      </c>
      <c r="C4" s="46" t="s">
        <v>212</v>
      </c>
      <c r="D4" s="46" t="s">
        <v>213</v>
      </c>
      <c r="E4" s="46" t="s">
        <v>214</v>
      </c>
      <c r="G4" s="46" t="s">
        <v>231</v>
      </c>
    </row>
    <row r="5" spans="2:7" ht="12">
      <c r="B5" s="12">
        <v>2003</v>
      </c>
      <c r="C5" s="12">
        <v>2004</v>
      </c>
      <c r="D5" s="12">
        <v>2004</v>
      </c>
      <c r="E5" s="12">
        <v>2004</v>
      </c>
      <c r="F5" s="46" t="s">
        <v>1</v>
      </c>
      <c r="G5" s="46" t="s">
        <v>2</v>
      </c>
    </row>
    <row r="6" spans="2:6" ht="12">
      <c r="B6" s="44"/>
      <c r="C6" s="44"/>
      <c r="D6" s="44"/>
      <c r="E6" s="44"/>
      <c r="F6" s="44"/>
    </row>
    <row r="7" spans="2:6" ht="12">
      <c r="B7" s="44"/>
      <c r="C7" s="44"/>
      <c r="D7" s="44"/>
      <c r="E7" s="44"/>
      <c r="F7" s="44"/>
    </row>
    <row r="8" spans="1:7" ht="12">
      <c r="A8" s="43" t="s">
        <v>102</v>
      </c>
      <c r="B8" s="1">
        <v>364528</v>
      </c>
      <c r="C8" s="1">
        <v>366147</v>
      </c>
      <c r="D8" s="1">
        <v>366382</v>
      </c>
      <c r="E8" s="1">
        <v>364977</v>
      </c>
      <c r="F8" s="1">
        <v>449</v>
      </c>
      <c r="G8" s="36">
        <v>0.12317297985339946</v>
      </c>
    </row>
    <row r="9" spans="2:7" ht="12">
      <c r="B9" s="2"/>
      <c r="C9" s="2"/>
      <c r="D9" s="2"/>
      <c r="E9" s="2"/>
      <c r="F9" s="2"/>
      <c r="G9" s="28"/>
    </row>
    <row r="10" spans="1:7" ht="12">
      <c r="A10" s="47" t="s">
        <v>103</v>
      </c>
      <c r="B10" s="45">
        <v>106504</v>
      </c>
      <c r="C10" s="44">
        <v>105085</v>
      </c>
      <c r="D10" s="44">
        <v>104949</v>
      </c>
      <c r="E10" s="44">
        <v>104376</v>
      </c>
      <c r="F10" s="138">
        <v>-2128</v>
      </c>
      <c r="G10" s="38">
        <v>-1.9980470217081048</v>
      </c>
    </row>
    <row r="11" spans="1:7" ht="12">
      <c r="A11" s="47" t="s">
        <v>104</v>
      </c>
      <c r="B11" s="45">
        <v>121938</v>
      </c>
      <c r="C11" s="44">
        <v>121376</v>
      </c>
      <c r="D11" s="44">
        <v>121268</v>
      </c>
      <c r="E11" s="44">
        <v>120497</v>
      </c>
      <c r="F11" s="138">
        <v>-1441</v>
      </c>
      <c r="G11" s="38">
        <v>-1.181748101494202</v>
      </c>
    </row>
    <row r="12" spans="1:7" ht="12">
      <c r="A12" s="47" t="s">
        <v>105</v>
      </c>
      <c r="B12" s="45">
        <v>651</v>
      </c>
      <c r="C12" s="44">
        <v>643</v>
      </c>
      <c r="D12" s="44">
        <v>638</v>
      </c>
      <c r="E12" s="44">
        <v>637</v>
      </c>
      <c r="F12" s="138">
        <v>-14</v>
      </c>
      <c r="G12" s="38">
        <v>-2.150537634408602</v>
      </c>
    </row>
    <row r="13" spans="1:7" ht="12">
      <c r="A13" s="47" t="s">
        <v>106</v>
      </c>
      <c r="B13" s="45">
        <v>135435</v>
      </c>
      <c r="C13" s="44">
        <v>139043</v>
      </c>
      <c r="D13" s="44">
        <v>139527</v>
      </c>
      <c r="E13" s="44">
        <v>139467</v>
      </c>
      <c r="F13" s="138">
        <v>4032</v>
      </c>
      <c r="G13" s="38">
        <v>2.977073873075645</v>
      </c>
    </row>
    <row r="15" ht="12">
      <c r="A15" s="45" t="s">
        <v>310</v>
      </c>
    </row>
    <row r="17" ht="12">
      <c r="A17" s="45" t="s">
        <v>315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A1" sqref="A1"/>
    </sheetView>
  </sheetViews>
  <sheetFormatPr defaultColWidth="11.421875" defaultRowHeight="12.75"/>
  <cols>
    <col min="1" max="2" width="4.140625" style="26" customWidth="1"/>
    <col min="3" max="3" width="20.57421875" style="26" customWidth="1"/>
    <col min="4" max="4" width="7.00390625" style="26" customWidth="1"/>
    <col min="5" max="6" width="8.28125" style="26" customWidth="1"/>
    <col min="7" max="7" width="8.7109375" style="26" customWidth="1"/>
    <col min="8" max="8" width="11.00390625" style="26" customWidth="1"/>
    <col min="9" max="9" width="11.00390625" style="29" customWidth="1"/>
    <col min="10" max="16384" width="11.421875" style="26" customWidth="1"/>
  </cols>
  <sheetData>
    <row r="1" spans="1:9" ht="12">
      <c r="A1" s="34" t="s">
        <v>234</v>
      </c>
      <c r="I1" s="40"/>
    </row>
    <row r="3" spans="4:9" ht="12">
      <c r="D3" s="71" t="s">
        <v>22</v>
      </c>
      <c r="E3" s="71" t="s">
        <v>22</v>
      </c>
      <c r="F3" s="71" t="s">
        <v>22</v>
      </c>
      <c r="G3" s="71" t="s">
        <v>22</v>
      </c>
      <c r="H3" s="60" t="s">
        <v>209</v>
      </c>
      <c r="I3" s="59"/>
    </row>
    <row r="4" spans="4:9" ht="12">
      <c r="D4" s="71" t="s">
        <v>214</v>
      </c>
      <c r="E4" s="71" t="s">
        <v>212</v>
      </c>
      <c r="F4" s="71" t="s">
        <v>213</v>
      </c>
      <c r="G4" s="71" t="s">
        <v>214</v>
      </c>
      <c r="H4" s="76" t="s">
        <v>235</v>
      </c>
      <c r="I4" s="59"/>
    </row>
    <row r="5" spans="4:11" ht="12">
      <c r="D5" s="26">
        <v>2003</v>
      </c>
      <c r="E5" s="77">
        <v>2004</v>
      </c>
      <c r="F5" s="77">
        <v>2004</v>
      </c>
      <c r="G5" s="26">
        <v>2004</v>
      </c>
      <c r="H5" s="71" t="s">
        <v>1</v>
      </c>
      <c r="I5" s="71" t="s">
        <v>2</v>
      </c>
      <c r="K5" s="25"/>
    </row>
    <row r="6" spans="1:9" ht="12">
      <c r="A6" s="33"/>
      <c r="B6" s="33"/>
      <c r="C6" s="33"/>
      <c r="D6" s="72"/>
      <c r="E6" s="72"/>
      <c r="F6" s="72"/>
      <c r="H6" s="72"/>
      <c r="I6" s="72"/>
    </row>
    <row r="7" spans="4:9" ht="12">
      <c r="D7" s="59"/>
      <c r="E7" s="59"/>
      <c r="F7" s="59"/>
      <c r="H7" s="59"/>
      <c r="I7" s="59"/>
    </row>
    <row r="8" spans="1:9" ht="12">
      <c r="A8" s="34" t="s">
        <v>21</v>
      </c>
      <c r="B8" s="25"/>
      <c r="C8" s="25"/>
      <c r="D8" s="61">
        <f>D10+D9</f>
        <v>11787</v>
      </c>
      <c r="E8" s="61">
        <f>E9+E10</f>
        <v>9547</v>
      </c>
      <c r="F8" s="61">
        <f>F9+F10</f>
        <v>9609</v>
      </c>
      <c r="G8" s="61">
        <f>G9+G10</f>
        <v>9808</v>
      </c>
      <c r="H8" s="131">
        <f>G8-D8</f>
        <v>-1979</v>
      </c>
      <c r="I8" s="132">
        <f>H8/D8*100</f>
        <v>-16.789683549673367</v>
      </c>
    </row>
    <row r="9" spans="3:9" ht="12">
      <c r="C9" s="37" t="s">
        <v>6</v>
      </c>
      <c r="D9" s="61">
        <f aca="true" t="shared" si="0" ref="D9:G10">D13+D17</f>
        <v>5263</v>
      </c>
      <c r="E9" s="61">
        <f t="shared" si="0"/>
        <v>4462</v>
      </c>
      <c r="F9" s="61">
        <f t="shared" si="0"/>
        <v>4373</v>
      </c>
      <c r="G9" s="61">
        <f t="shared" si="0"/>
        <v>4359</v>
      </c>
      <c r="H9" s="131">
        <f>G9-D9</f>
        <v>-904</v>
      </c>
      <c r="I9" s="132">
        <f>H9/D9*100</f>
        <v>-17.176515295458863</v>
      </c>
    </row>
    <row r="10" spans="3:9" ht="12">
      <c r="C10" s="37" t="s">
        <v>5</v>
      </c>
      <c r="D10" s="61">
        <f t="shared" si="0"/>
        <v>6524</v>
      </c>
      <c r="E10" s="61">
        <f t="shared" si="0"/>
        <v>5085</v>
      </c>
      <c r="F10" s="61">
        <f t="shared" si="0"/>
        <v>5236</v>
      </c>
      <c r="G10" s="61">
        <f t="shared" si="0"/>
        <v>5449</v>
      </c>
      <c r="H10" s="131">
        <f>G10-D10</f>
        <v>-1075</v>
      </c>
      <c r="I10" s="132">
        <f>H10/D10*100</f>
        <v>-16.477621091354997</v>
      </c>
    </row>
    <row r="11" spans="4:9" ht="12">
      <c r="D11" s="45"/>
      <c r="E11" s="45"/>
      <c r="F11" s="45"/>
      <c r="G11" s="45"/>
      <c r="H11" s="134"/>
      <c r="I11" s="137"/>
    </row>
    <row r="12" spans="2:9" ht="12">
      <c r="B12" s="37" t="s">
        <v>77</v>
      </c>
      <c r="D12" s="61">
        <f>D14+D13</f>
        <v>6465</v>
      </c>
      <c r="E12" s="61">
        <f>E13+E14</f>
        <v>5271</v>
      </c>
      <c r="F12" s="61">
        <f>F13+F14</f>
        <v>5228</v>
      </c>
      <c r="G12" s="61">
        <f>G13+G14</f>
        <v>5316</v>
      </c>
      <c r="H12" s="131">
        <f>G12-D12</f>
        <v>-1149</v>
      </c>
      <c r="I12" s="132">
        <f>H12/D12*100</f>
        <v>-17.77262180974478</v>
      </c>
    </row>
    <row r="13" spans="3:9" ht="12">
      <c r="C13" s="37" t="s">
        <v>6</v>
      </c>
      <c r="D13" s="45">
        <v>3144</v>
      </c>
      <c r="E13" s="119">
        <v>2628</v>
      </c>
      <c r="F13" s="119">
        <v>2567</v>
      </c>
      <c r="G13" s="45">
        <v>2588</v>
      </c>
      <c r="H13" s="131">
        <f>G13-D13</f>
        <v>-556</v>
      </c>
      <c r="I13" s="132">
        <f>H13/D13*100</f>
        <v>-17.68447837150127</v>
      </c>
    </row>
    <row r="14" spans="3:9" ht="12">
      <c r="C14" s="37" t="s">
        <v>179</v>
      </c>
      <c r="D14" s="45">
        <v>3321</v>
      </c>
      <c r="E14" s="119">
        <v>2643</v>
      </c>
      <c r="F14" s="119">
        <v>2661</v>
      </c>
      <c r="G14" s="45">
        <v>2728</v>
      </c>
      <c r="H14" s="131">
        <f>G14-D14</f>
        <v>-593</v>
      </c>
      <c r="I14" s="132">
        <f>H14/D14*100</f>
        <v>-17.856067449563383</v>
      </c>
    </row>
    <row r="15" spans="4:9" ht="12">
      <c r="D15" s="45"/>
      <c r="E15" s="45"/>
      <c r="F15" s="45"/>
      <c r="G15" s="45"/>
      <c r="H15" s="134"/>
      <c r="I15" s="137"/>
    </row>
    <row r="16" spans="2:9" ht="12">
      <c r="B16" s="37" t="s">
        <v>71</v>
      </c>
      <c r="D16" s="61">
        <f>D17+D18</f>
        <v>5322</v>
      </c>
      <c r="E16" s="61">
        <f>E17+E18</f>
        <v>4276</v>
      </c>
      <c r="F16" s="61">
        <f>F17+F18</f>
        <v>4381</v>
      </c>
      <c r="G16" s="61">
        <f>G17+G18</f>
        <v>4492</v>
      </c>
      <c r="H16" s="131">
        <f>G16-D16</f>
        <v>-830</v>
      </c>
      <c r="I16" s="132">
        <f>H16/D16*100</f>
        <v>-15.5956407365652</v>
      </c>
    </row>
    <row r="17" spans="3:9" ht="12">
      <c r="C17" s="37" t="s">
        <v>6</v>
      </c>
      <c r="D17" s="45">
        <v>2119</v>
      </c>
      <c r="E17" s="119">
        <v>1834</v>
      </c>
      <c r="F17" s="119">
        <v>1806</v>
      </c>
      <c r="G17" s="45">
        <v>1771</v>
      </c>
      <c r="H17" s="131">
        <f>G17-D17</f>
        <v>-348</v>
      </c>
      <c r="I17" s="132">
        <f>H17/D17*100</f>
        <v>-16.42284096271826</v>
      </c>
    </row>
    <row r="18" spans="3:9" ht="12">
      <c r="C18" s="37" t="s">
        <v>5</v>
      </c>
      <c r="D18" s="45">
        <v>3203</v>
      </c>
      <c r="E18" s="119">
        <v>2442</v>
      </c>
      <c r="F18" s="119">
        <v>2575</v>
      </c>
      <c r="G18" s="45">
        <v>2721</v>
      </c>
      <c r="H18" s="131">
        <f>G18-D18</f>
        <v>-482</v>
      </c>
      <c r="I18" s="132">
        <f>H18/D18*100</f>
        <v>-15.048392132375898</v>
      </c>
    </row>
    <row r="19" spans="3:9" ht="12">
      <c r="C19" s="37"/>
      <c r="D19" s="45"/>
      <c r="E19" s="119"/>
      <c r="F19" s="119"/>
      <c r="G19" s="45"/>
      <c r="H19" s="131"/>
      <c r="I19" s="132"/>
    </row>
    <row r="20" spans="4:9" ht="12">
      <c r="D20" s="62"/>
      <c r="E20" s="62"/>
      <c r="F20" s="62"/>
      <c r="G20" s="45"/>
      <c r="H20" s="131"/>
      <c r="I20" s="132"/>
    </row>
    <row r="21" spans="1:9" ht="12">
      <c r="A21" s="34" t="s">
        <v>180</v>
      </c>
      <c r="B21" s="25"/>
      <c r="C21" s="25"/>
      <c r="D21" s="62"/>
      <c r="E21" s="62"/>
      <c r="F21" s="62"/>
      <c r="G21" s="45"/>
      <c r="H21" s="131"/>
      <c r="I21" s="132"/>
    </row>
    <row r="22" spans="2:9" ht="12">
      <c r="B22" s="37" t="s">
        <v>181</v>
      </c>
      <c r="D22" s="61">
        <f>D24+D23</f>
        <v>385</v>
      </c>
      <c r="E22" s="61">
        <f>E23+E24</f>
        <v>503</v>
      </c>
      <c r="F22" s="61">
        <f>F23+F24</f>
        <v>467</v>
      </c>
      <c r="G22" s="61">
        <f>G23+G24</f>
        <v>427</v>
      </c>
      <c r="H22" s="131">
        <f>G22-D22</f>
        <v>42</v>
      </c>
      <c r="I22" s="132">
        <f>H22/D22*100</f>
        <v>10.909090909090908</v>
      </c>
    </row>
    <row r="23" spans="3:9" ht="12">
      <c r="C23" s="37" t="s">
        <v>6</v>
      </c>
      <c r="D23" s="45">
        <v>190</v>
      </c>
      <c r="E23" s="119">
        <v>262</v>
      </c>
      <c r="F23" s="119">
        <v>244</v>
      </c>
      <c r="G23" s="45">
        <v>216</v>
      </c>
      <c r="H23" s="131">
        <f>G23-D23</f>
        <v>26</v>
      </c>
      <c r="I23" s="132">
        <f>H23/D23*100</f>
        <v>13.684210526315791</v>
      </c>
    </row>
    <row r="24" spans="3:9" ht="12">
      <c r="C24" s="37" t="s">
        <v>5</v>
      </c>
      <c r="D24" s="45">
        <v>195</v>
      </c>
      <c r="E24" s="119">
        <v>241</v>
      </c>
      <c r="F24" s="119">
        <v>223</v>
      </c>
      <c r="G24" s="45">
        <v>211</v>
      </c>
      <c r="H24" s="131">
        <f>G24-D24</f>
        <v>16</v>
      </c>
      <c r="I24" s="132">
        <f>H24/D24*100</f>
        <v>8.205128205128204</v>
      </c>
    </row>
    <row r="25" spans="4:9" ht="12">
      <c r="D25" s="45"/>
      <c r="E25" s="45"/>
      <c r="F25" s="45"/>
      <c r="G25" s="45"/>
      <c r="H25" s="134"/>
      <c r="I25" s="137"/>
    </row>
    <row r="26" spans="2:9" ht="12">
      <c r="B26" s="37" t="s">
        <v>182</v>
      </c>
      <c r="D26" s="61">
        <f>D28+D27</f>
        <v>1271</v>
      </c>
      <c r="E26" s="61">
        <f>E27+E28</f>
        <v>1083</v>
      </c>
      <c r="F26" s="61">
        <f>F27+F28</f>
        <v>1076</v>
      </c>
      <c r="G26" s="61">
        <f>G27+G28</f>
        <v>1100</v>
      </c>
      <c r="H26" s="131">
        <f>G26-D26</f>
        <v>-171</v>
      </c>
      <c r="I26" s="132">
        <f>H26/D26*100</f>
        <v>-13.453973249409914</v>
      </c>
    </row>
    <row r="27" spans="3:9" ht="12">
      <c r="C27" s="37" t="s">
        <v>6</v>
      </c>
      <c r="D27" s="45">
        <v>587</v>
      </c>
      <c r="E27" s="119">
        <v>532</v>
      </c>
      <c r="F27" s="119">
        <v>498</v>
      </c>
      <c r="G27" s="45">
        <v>484</v>
      </c>
      <c r="H27" s="131">
        <f>G27-D27</f>
        <v>-103</v>
      </c>
      <c r="I27" s="132">
        <f>H27/D27*100</f>
        <v>-17.54684838160136</v>
      </c>
    </row>
    <row r="28" spans="3:9" ht="12">
      <c r="C28" s="37" t="s">
        <v>5</v>
      </c>
      <c r="D28" s="45">
        <v>684</v>
      </c>
      <c r="E28" s="119">
        <v>551</v>
      </c>
      <c r="F28" s="119">
        <v>578</v>
      </c>
      <c r="G28" s="45">
        <v>616</v>
      </c>
      <c r="H28" s="131">
        <f>G28-D28</f>
        <v>-68</v>
      </c>
      <c r="I28" s="132">
        <f>H28/D28*100</f>
        <v>-9.941520467836257</v>
      </c>
    </row>
    <row r="29" spans="4:9" ht="12">
      <c r="D29" s="45"/>
      <c r="E29" s="45"/>
      <c r="F29" s="45"/>
      <c r="G29" s="45"/>
      <c r="H29" s="134"/>
      <c r="I29" s="137"/>
    </row>
    <row r="30" spans="2:9" ht="12">
      <c r="B30" s="37" t="s">
        <v>183</v>
      </c>
      <c r="D30" s="61">
        <f>D32+D31</f>
        <v>1884</v>
      </c>
      <c r="E30" s="61">
        <f>E31+E32</f>
        <v>1391</v>
      </c>
      <c r="F30" s="61">
        <f>F31+F32</f>
        <v>1417</v>
      </c>
      <c r="G30" s="61">
        <f>G31+G32</f>
        <v>1474</v>
      </c>
      <c r="H30" s="131">
        <f>G30-D30</f>
        <v>-410</v>
      </c>
      <c r="I30" s="132">
        <f>H30/D30*100</f>
        <v>-21.762208067940552</v>
      </c>
    </row>
    <row r="31" spans="3:9" ht="12">
      <c r="C31" s="37" t="s">
        <v>6</v>
      </c>
      <c r="D31" s="45">
        <v>866</v>
      </c>
      <c r="E31" s="119">
        <v>706</v>
      </c>
      <c r="F31" s="119">
        <v>684</v>
      </c>
      <c r="G31" s="45">
        <v>700</v>
      </c>
      <c r="H31" s="131">
        <f>G31-D31</f>
        <v>-166</v>
      </c>
      <c r="I31" s="132">
        <f>H31/D31*100</f>
        <v>-19.168591224018474</v>
      </c>
    </row>
    <row r="32" spans="3:9" ht="12">
      <c r="C32" s="37" t="s">
        <v>5</v>
      </c>
      <c r="D32" s="45">
        <v>1018</v>
      </c>
      <c r="E32" s="119">
        <v>685</v>
      </c>
      <c r="F32" s="119">
        <v>733</v>
      </c>
      <c r="G32" s="45">
        <v>774</v>
      </c>
      <c r="H32" s="131">
        <f>G32-D32</f>
        <v>-244</v>
      </c>
      <c r="I32" s="132">
        <f>H32/D32*100</f>
        <v>-23.968565815324165</v>
      </c>
    </row>
    <row r="33" spans="4:9" ht="12">
      <c r="D33" s="45"/>
      <c r="E33" s="45"/>
      <c r="F33" s="45"/>
      <c r="G33" s="45"/>
      <c r="H33" s="134"/>
      <c r="I33" s="137"/>
    </row>
    <row r="34" spans="2:9" ht="12">
      <c r="B34" s="37" t="s">
        <v>184</v>
      </c>
      <c r="D34" s="61">
        <f>D36+D35</f>
        <v>4046</v>
      </c>
      <c r="E34" s="61">
        <f>E35+E36</f>
        <v>3004</v>
      </c>
      <c r="F34" s="61">
        <f>F35+F36</f>
        <v>3019</v>
      </c>
      <c r="G34" s="61">
        <f>G35+G36</f>
        <v>3069</v>
      </c>
      <c r="H34" s="131">
        <f>G34-D34</f>
        <v>-977</v>
      </c>
      <c r="I34" s="132">
        <f>H34/D34*100</f>
        <v>-24.147305981216014</v>
      </c>
    </row>
    <row r="35" spans="3:9" ht="12">
      <c r="C35" s="37" t="s">
        <v>6</v>
      </c>
      <c r="D35" s="45">
        <v>1792</v>
      </c>
      <c r="E35" s="119">
        <v>1354</v>
      </c>
      <c r="F35" s="119">
        <v>1358</v>
      </c>
      <c r="G35" s="45">
        <v>1360</v>
      </c>
      <c r="H35" s="131">
        <f>G35-D35</f>
        <v>-432</v>
      </c>
      <c r="I35" s="132">
        <f>H35/D35*100</f>
        <v>-24.107142857142858</v>
      </c>
    </row>
    <row r="36" spans="3:9" ht="12">
      <c r="C36" s="37" t="s">
        <v>5</v>
      </c>
      <c r="D36" s="45">
        <v>2254</v>
      </c>
      <c r="E36" s="119">
        <v>1650</v>
      </c>
      <c r="F36" s="119">
        <v>1661</v>
      </c>
      <c r="G36" s="45">
        <v>1709</v>
      </c>
      <c r="H36" s="131">
        <f>G36-D36</f>
        <v>-545</v>
      </c>
      <c r="I36" s="132">
        <f>H36/D36*100</f>
        <v>-24.179236912156167</v>
      </c>
    </row>
    <row r="37" spans="4:9" ht="12">
      <c r="D37" s="45"/>
      <c r="E37" s="45"/>
      <c r="F37" s="45"/>
      <c r="G37" s="45"/>
      <c r="H37" s="134"/>
      <c r="I37" s="137"/>
    </row>
    <row r="38" spans="2:9" ht="12">
      <c r="B38" s="37" t="s">
        <v>185</v>
      </c>
      <c r="D38" s="61">
        <f>D40+D39</f>
        <v>2375</v>
      </c>
      <c r="E38" s="61">
        <f>E39+E40</f>
        <v>1954</v>
      </c>
      <c r="F38" s="61">
        <f>F39+F40</f>
        <v>1967</v>
      </c>
      <c r="G38" s="61">
        <f>G39+G40</f>
        <v>2058</v>
      </c>
      <c r="H38" s="131">
        <f>G38-D38</f>
        <v>-317</v>
      </c>
      <c r="I38" s="132">
        <f>H38/D38*100</f>
        <v>-13.347368421052632</v>
      </c>
    </row>
    <row r="39" spans="3:9" ht="12">
      <c r="C39" s="37" t="s">
        <v>6</v>
      </c>
      <c r="D39" s="45">
        <v>1052</v>
      </c>
      <c r="E39" s="119">
        <v>916</v>
      </c>
      <c r="F39" s="119">
        <v>885</v>
      </c>
      <c r="G39" s="45">
        <v>890</v>
      </c>
      <c r="H39" s="131">
        <f>G39-D39</f>
        <v>-162</v>
      </c>
      <c r="I39" s="132">
        <f>H39/D39*100</f>
        <v>-15.399239543726237</v>
      </c>
    </row>
    <row r="40" spans="3:9" ht="12">
      <c r="C40" s="37" t="s">
        <v>5</v>
      </c>
      <c r="D40" s="45">
        <v>1323</v>
      </c>
      <c r="E40" s="119">
        <v>1038</v>
      </c>
      <c r="F40" s="119">
        <v>1082</v>
      </c>
      <c r="G40" s="45">
        <v>1168</v>
      </c>
      <c r="H40" s="131">
        <f>G40-D40</f>
        <v>-155</v>
      </c>
      <c r="I40" s="132">
        <f>H40/D40*100</f>
        <v>-11.715797430083144</v>
      </c>
    </row>
    <row r="41" spans="4:9" ht="12">
      <c r="D41" s="45"/>
      <c r="E41" s="45"/>
      <c r="F41" s="45"/>
      <c r="G41" s="45"/>
      <c r="H41" s="134"/>
      <c r="I41" s="137"/>
    </row>
    <row r="42" spans="2:9" ht="12">
      <c r="B42" s="37" t="s">
        <v>186</v>
      </c>
      <c r="D42" s="61">
        <f>D44+D43</f>
        <v>1382</v>
      </c>
      <c r="E42" s="61">
        <f>E43+E44</f>
        <v>1190</v>
      </c>
      <c r="F42" s="61">
        <f>F43+F44</f>
        <v>1252</v>
      </c>
      <c r="G42" s="61">
        <f>G43+G44</f>
        <v>1269</v>
      </c>
      <c r="H42" s="131">
        <f>G42-D42</f>
        <v>-113</v>
      </c>
      <c r="I42" s="132">
        <f>H42/D42*100</f>
        <v>-8.17655571635311</v>
      </c>
    </row>
    <row r="43" spans="3:9" ht="12">
      <c r="C43" s="37" t="s">
        <v>6</v>
      </c>
      <c r="D43" s="45">
        <v>618</v>
      </c>
      <c r="E43" s="119">
        <v>548</v>
      </c>
      <c r="F43" s="119">
        <v>568</v>
      </c>
      <c r="G43" s="45">
        <v>575</v>
      </c>
      <c r="H43" s="131">
        <f>G43-D43</f>
        <v>-43</v>
      </c>
      <c r="I43" s="132">
        <f>H43/D43*100</f>
        <v>-6.957928802588997</v>
      </c>
    </row>
    <row r="44" spans="3:9" ht="12">
      <c r="C44" s="37" t="s">
        <v>5</v>
      </c>
      <c r="D44" s="45">
        <v>764</v>
      </c>
      <c r="E44" s="119">
        <v>642</v>
      </c>
      <c r="F44" s="119">
        <v>684</v>
      </c>
      <c r="G44" s="45">
        <v>694</v>
      </c>
      <c r="H44" s="131">
        <f>G44-D44</f>
        <v>-70</v>
      </c>
      <c r="I44" s="132">
        <f>H44/D44*100</f>
        <v>-9.162303664921465</v>
      </c>
    </row>
    <row r="45" spans="4:9" ht="12">
      <c r="D45" s="45"/>
      <c r="E45" s="45"/>
      <c r="F45" s="45"/>
      <c r="G45" s="45"/>
      <c r="H45" s="134"/>
      <c r="I45" s="137"/>
    </row>
    <row r="46" spans="2:9" ht="12">
      <c r="B46" s="37" t="s">
        <v>187</v>
      </c>
      <c r="D46" s="61">
        <f>D48+D47</f>
        <v>444</v>
      </c>
      <c r="E46" s="61">
        <f>E47+E48</f>
        <v>422</v>
      </c>
      <c r="F46" s="61">
        <f>F47+F48</f>
        <v>411</v>
      </c>
      <c r="G46" s="61">
        <f>G47+G48</f>
        <v>411</v>
      </c>
      <c r="H46" s="131">
        <f>G46-D46</f>
        <v>-33</v>
      </c>
      <c r="I46" s="132">
        <f>H46/D46*100</f>
        <v>-7.4324324324324325</v>
      </c>
    </row>
    <row r="47" spans="3:9" ht="12">
      <c r="C47" s="37" t="s">
        <v>6</v>
      </c>
      <c r="D47" s="45">
        <v>158</v>
      </c>
      <c r="E47" s="119">
        <v>144</v>
      </c>
      <c r="F47" s="119">
        <v>136</v>
      </c>
      <c r="G47" s="45">
        <v>134</v>
      </c>
      <c r="H47" s="131">
        <f>G47-D47</f>
        <v>-24</v>
      </c>
      <c r="I47" s="132">
        <f>H47/D47*100</f>
        <v>-15.18987341772152</v>
      </c>
    </row>
    <row r="48" spans="3:9" ht="12">
      <c r="C48" s="37" t="s">
        <v>5</v>
      </c>
      <c r="D48" s="45">
        <v>286</v>
      </c>
      <c r="E48" s="119">
        <v>278</v>
      </c>
      <c r="F48" s="119">
        <v>275</v>
      </c>
      <c r="G48" s="45">
        <v>277</v>
      </c>
      <c r="H48" s="131">
        <f>G48-D48</f>
        <v>-9</v>
      </c>
      <c r="I48" s="132">
        <f>H48/D48*100</f>
        <v>-3.146853146853147</v>
      </c>
    </row>
    <row r="49" spans="4:9" ht="12">
      <c r="D49" s="45"/>
      <c r="E49" s="45"/>
      <c r="F49" s="45"/>
      <c r="G49" s="45"/>
      <c r="H49" s="134"/>
      <c r="I49" s="137"/>
    </row>
    <row r="50" spans="4:9" ht="12">
      <c r="D50" s="62"/>
      <c r="E50" s="62"/>
      <c r="F50" s="62"/>
      <c r="G50" s="45"/>
      <c r="H50" s="131"/>
      <c r="I50" s="132"/>
    </row>
    <row r="51" spans="1:9" ht="12">
      <c r="A51" s="34" t="s">
        <v>188</v>
      </c>
      <c r="D51" s="62"/>
      <c r="E51" s="62"/>
      <c r="F51" s="62"/>
      <c r="G51" s="45"/>
      <c r="H51" s="131"/>
      <c r="I51" s="132"/>
    </row>
    <row r="52" spans="1:9" ht="12">
      <c r="A52" s="34" t="s">
        <v>189</v>
      </c>
      <c r="D52" s="62"/>
      <c r="E52" s="62"/>
      <c r="F52" s="62"/>
      <c r="G52" s="45"/>
      <c r="H52" s="131"/>
      <c r="I52" s="132"/>
    </row>
    <row r="53" spans="2:9" ht="12">
      <c r="B53" s="37" t="s">
        <v>190</v>
      </c>
      <c r="D53" s="61">
        <f>D55+D54</f>
        <v>1019</v>
      </c>
      <c r="E53" s="61">
        <f>E54+E55</f>
        <v>1257</v>
      </c>
      <c r="F53" s="61">
        <f>F54+F55</f>
        <v>1458</v>
      </c>
      <c r="G53" s="61">
        <f>G54+G55</f>
        <v>1126</v>
      </c>
      <c r="H53" s="131">
        <f>G53-D53</f>
        <v>107</v>
      </c>
      <c r="I53" s="132">
        <f>H53/D53*100</f>
        <v>10.500490677134446</v>
      </c>
    </row>
    <row r="54" spans="3:9" ht="12">
      <c r="C54" s="37" t="s">
        <v>6</v>
      </c>
      <c r="D54" s="45">
        <v>433</v>
      </c>
      <c r="E54" s="119">
        <v>521</v>
      </c>
      <c r="F54" s="119">
        <v>584</v>
      </c>
      <c r="G54" s="45">
        <v>432</v>
      </c>
      <c r="H54" s="131">
        <f>G54-D54</f>
        <v>-1</v>
      </c>
      <c r="I54" s="132">
        <f>H54/D54*100</f>
        <v>-0.23094688221709006</v>
      </c>
    </row>
    <row r="55" spans="3:9" ht="12">
      <c r="C55" s="37" t="s">
        <v>5</v>
      </c>
      <c r="D55" s="45">
        <v>586</v>
      </c>
      <c r="E55" s="119">
        <v>736</v>
      </c>
      <c r="F55" s="119">
        <v>874</v>
      </c>
      <c r="G55" s="45">
        <v>694</v>
      </c>
      <c r="H55" s="131">
        <f>G55-D55</f>
        <v>108</v>
      </c>
      <c r="I55" s="132">
        <f>H55/D55*100</f>
        <v>18.43003412969283</v>
      </c>
    </row>
    <row r="56" spans="4:9" ht="12">
      <c r="D56" s="45"/>
      <c r="E56" s="45"/>
      <c r="F56" s="45"/>
      <c r="G56" s="45"/>
      <c r="H56" s="134"/>
      <c r="I56" s="137"/>
    </row>
    <row r="57" spans="2:9" ht="12">
      <c r="B57" s="37" t="s">
        <v>191</v>
      </c>
      <c r="D57" s="61">
        <f>D59+D58</f>
        <v>1604</v>
      </c>
      <c r="E57" s="61">
        <f>E58+E59</f>
        <v>1260</v>
      </c>
      <c r="F57" s="61">
        <f>F58+F59</f>
        <v>1190</v>
      </c>
      <c r="G57" s="61">
        <f>G58+G59</f>
        <v>1402</v>
      </c>
      <c r="H57" s="131">
        <f>G57-D57</f>
        <v>-202</v>
      </c>
      <c r="I57" s="132">
        <f>H57/D57*100</f>
        <v>-12.593516209476311</v>
      </c>
    </row>
    <row r="58" spans="3:9" ht="12">
      <c r="C58" s="37" t="s">
        <v>6</v>
      </c>
      <c r="D58" s="45">
        <v>652</v>
      </c>
      <c r="E58" s="119">
        <v>580</v>
      </c>
      <c r="F58" s="119">
        <v>509</v>
      </c>
      <c r="G58" s="45">
        <v>555</v>
      </c>
      <c r="H58" s="131">
        <f>G58-D58</f>
        <v>-97</v>
      </c>
      <c r="I58" s="132">
        <f>H58/D58*100</f>
        <v>-14.877300613496933</v>
      </c>
    </row>
    <row r="59" spans="3:9" ht="12">
      <c r="C59" s="37" t="s">
        <v>5</v>
      </c>
      <c r="D59" s="45">
        <v>952</v>
      </c>
      <c r="E59" s="119">
        <v>680</v>
      </c>
      <c r="F59" s="119">
        <v>681</v>
      </c>
      <c r="G59" s="45">
        <v>847</v>
      </c>
      <c r="H59" s="131">
        <f>G59-D59</f>
        <v>-105</v>
      </c>
      <c r="I59" s="132">
        <f>H59/D59*100</f>
        <v>-11.029411764705882</v>
      </c>
    </row>
    <row r="60" spans="4:9" ht="12">
      <c r="D60" s="45"/>
      <c r="E60" s="45"/>
      <c r="F60" s="45"/>
      <c r="G60" s="45"/>
      <c r="H60" s="134"/>
      <c r="I60" s="137"/>
    </row>
    <row r="61" spans="2:9" ht="12">
      <c r="B61" s="37" t="s">
        <v>192</v>
      </c>
      <c r="D61" s="61">
        <f>D63+D62</f>
        <v>1221</v>
      </c>
      <c r="E61" s="61">
        <f>E62+E63</f>
        <v>1119</v>
      </c>
      <c r="F61" s="61">
        <f>F62+F63</f>
        <v>1062</v>
      </c>
      <c r="G61" s="61">
        <f>G62+G63</f>
        <v>1136</v>
      </c>
      <c r="H61" s="131">
        <f>G61-D61</f>
        <v>-85</v>
      </c>
      <c r="I61" s="132">
        <f>H61/D61*100</f>
        <v>-6.961506961506962</v>
      </c>
    </row>
    <row r="62" spans="3:9" ht="12">
      <c r="C62" s="37" t="s">
        <v>6</v>
      </c>
      <c r="D62" s="45">
        <v>544</v>
      </c>
      <c r="E62" s="119">
        <v>559</v>
      </c>
      <c r="F62" s="119">
        <v>479</v>
      </c>
      <c r="G62" s="45">
        <v>482</v>
      </c>
      <c r="H62" s="131">
        <f>G62-D62</f>
        <v>-62</v>
      </c>
      <c r="I62" s="132">
        <f>H62/D62*100</f>
        <v>-11.397058823529411</v>
      </c>
    </row>
    <row r="63" spans="3:9" ht="12">
      <c r="C63" s="37" t="s">
        <v>5</v>
      </c>
      <c r="D63" s="45">
        <v>677</v>
      </c>
      <c r="E63" s="119">
        <v>560</v>
      </c>
      <c r="F63" s="119">
        <v>583</v>
      </c>
      <c r="G63" s="45">
        <v>654</v>
      </c>
      <c r="H63" s="131">
        <f>G63-D63</f>
        <v>-23</v>
      </c>
      <c r="I63" s="132">
        <f>H63/D63*100</f>
        <v>-3.3973412112259975</v>
      </c>
    </row>
    <row r="64" spans="4:9" ht="12">
      <c r="D64" s="45"/>
      <c r="E64" s="45"/>
      <c r="F64" s="45"/>
      <c r="G64" s="45"/>
      <c r="H64" s="134"/>
      <c r="I64" s="137"/>
    </row>
    <row r="65" spans="2:9" ht="12">
      <c r="B65" s="37" t="s">
        <v>193</v>
      </c>
      <c r="D65" s="61">
        <f>D67+D66</f>
        <v>1114</v>
      </c>
      <c r="E65" s="61">
        <f>E66+E67</f>
        <v>762</v>
      </c>
      <c r="F65" s="61">
        <f>F66+F67</f>
        <v>913</v>
      </c>
      <c r="G65" s="61">
        <f>G66+G67</f>
        <v>871</v>
      </c>
      <c r="H65" s="131">
        <f>G65-D65</f>
        <v>-243</v>
      </c>
      <c r="I65" s="132">
        <f>H65/D65*100</f>
        <v>-21.813285457809695</v>
      </c>
    </row>
    <row r="66" spans="3:9" ht="12">
      <c r="C66" s="37" t="s">
        <v>6</v>
      </c>
      <c r="D66" s="45">
        <v>537</v>
      </c>
      <c r="E66" s="119">
        <v>382</v>
      </c>
      <c r="F66" s="119">
        <v>452</v>
      </c>
      <c r="G66" s="45">
        <v>397</v>
      </c>
      <c r="H66" s="131">
        <f>G66-D66</f>
        <v>-140</v>
      </c>
      <c r="I66" s="132">
        <f>H66/D66*100</f>
        <v>-26.0707635009311</v>
      </c>
    </row>
    <row r="67" spans="3:9" ht="12">
      <c r="C67" s="37" t="s">
        <v>5</v>
      </c>
      <c r="D67" s="45">
        <v>577</v>
      </c>
      <c r="E67" s="119">
        <v>380</v>
      </c>
      <c r="F67" s="119">
        <v>461</v>
      </c>
      <c r="G67" s="45">
        <v>474</v>
      </c>
      <c r="H67" s="131">
        <f>G67-D67</f>
        <v>-103</v>
      </c>
      <c r="I67" s="132">
        <f>H67/D67*100</f>
        <v>-17.85095320623917</v>
      </c>
    </row>
    <row r="68" spans="4:9" ht="12">
      <c r="D68" s="45"/>
      <c r="E68" s="45"/>
      <c r="F68" s="45"/>
      <c r="G68" s="45"/>
      <c r="H68" s="134"/>
      <c r="I68" s="137"/>
    </row>
    <row r="69" spans="2:9" ht="12">
      <c r="B69" s="37" t="s">
        <v>194</v>
      </c>
      <c r="D69" s="61">
        <f>D71+D70</f>
        <v>1686</v>
      </c>
      <c r="E69" s="61">
        <f>E70+E71</f>
        <v>695</v>
      </c>
      <c r="F69" s="61">
        <f>F70+F71</f>
        <v>614</v>
      </c>
      <c r="G69" s="61">
        <f>G70+G71</f>
        <v>815</v>
      </c>
      <c r="H69" s="131">
        <f>G69-D69</f>
        <v>-871</v>
      </c>
      <c r="I69" s="132">
        <f>H69/D69*100</f>
        <v>-51.660735468564646</v>
      </c>
    </row>
    <row r="70" spans="3:9" ht="12">
      <c r="C70" s="37" t="s">
        <v>6</v>
      </c>
      <c r="D70" s="45">
        <v>760</v>
      </c>
      <c r="E70" s="119">
        <v>336</v>
      </c>
      <c r="F70" s="119">
        <v>302</v>
      </c>
      <c r="G70" s="45">
        <v>401</v>
      </c>
      <c r="H70" s="131">
        <f>G70-D70</f>
        <v>-359</v>
      </c>
      <c r="I70" s="132">
        <f>H70/D70*100</f>
        <v>-47.23684210526316</v>
      </c>
    </row>
    <row r="71" spans="3:9" ht="12">
      <c r="C71" s="37" t="s">
        <v>5</v>
      </c>
      <c r="D71" s="45">
        <v>926</v>
      </c>
      <c r="E71" s="119">
        <v>359</v>
      </c>
      <c r="F71" s="119">
        <v>312</v>
      </c>
      <c r="G71" s="45">
        <v>414</v>
      </c>
      <c r="H71" s="131">
        <f>G71-D71</f>
        <v>-512</v>
      </c>
      <c r="I71" s="132">
        <f>H71/D71*100</f>
        <v>-55.291576673866096</v>
      </c>
    </row>
    <row r="72" spans="4:9" ht="12">
      <c r="D72" s="45"/>
      <c r="E72" s="45"/>
      <c r="F72" s="45"/>
      <c r="G72" s="45"/>
      <c r="H72" s="134"/>
      <c r="I72" s="137"/>
    </row>
    <row r="73" spans="2:9" ht="12">
      <c r="B73" s="37" t="s">
        <v>195</v>
      </c>
      <c r="D73" s="61">
        <f>D75+D74</f>
        <v>1771</v>
      </c>
      <c r="E73" s="61">
        <f>E74+E75</f>
        <v>1340</v>
      </c>
      <c r="F73" s="61">
        <f>F74+F75</f>
        <v>1406</v>
      </c>
      <c r="G73" s="61">
        <f>G74+G75</f>
        <v>1489</v>
      </c>
      <c r="H73" s="131">
        <f>G73-D73</f>
        <v>-282</v>
      </c>
      <c r="I73" s="132">
        <f>H73/D73*100</f>
        <v>-15.923207227555054</v>
      </c>
    </row>
    <row r="74" spans="3:9" ht="12">
      <c r="C74" s="37" t="s">
        <v>6</v>
      </c>
      <c r="D74" s="45">
        <v>815</v>
      </c>
      <c r="E74" s="119">
        <v>635</v>
      </c>
      <c r="F74" s="119">
        <v>680</v>
      </c>
      <c r="G74" s="45">
        <v>739</v>
      </c>
      <c r="H74" s="131">
        <f>G74-D74</f>
        <v>-76</v>
      </c>
      <c r="I74" s="132">
        <f>H74/D74*100</f>
        <v>-9.325153374233128</v>
      </c>
    </row>
    <row r="75" spans="3:9" ht="12">
      <c r="C75" s="37" t="s">
        <v>5</v>
      </c>
      <c r="D75" s="45">
        <v>956</v>
      </c>
      <c r="E75" s="119">
        <v>705</v>
      </c>
      <c r="F75" s="119">
        <v>726</v>
      </c>
      <c r="G75" s="45">
        <v>750</v>
      </c>
      <c r="H75" s="131">
        <f>G75-D75</f>
        <v>-206</v>
      </c>
      <c r="I75" s="132">
        <f>H75/D75*100</f>
        <v>-21.548117154811717</v>
      </c>
    </row>
    <row r="76" spans="4:9" ht="12">
      <c r="D76" s="45"/>
      <c r="E76" s="45"/>
      <c r="F76" s="45"/>
      <c r="G76" s="45"/>
      <c r="H76" s="134"/>
      <c r="I76" s="137"/>
    </row>
    <row r="77" spans="2:9" ht="12">
      <c r="B77" s="37" t="s">
        <v>196</v>
      </c>
      <c r="D77" s="61">
        <f>D79+D78</f>
        <v>1445</v>
      </c>
      <c r="E77" s="61">
        <f>E78+E79</f>
        <v>1422</v>
      </c>
      <c r="F77" s="61">
        <f>F78+F79</f>
        <v>1308</v>
      </c>
      <c r="G77" s="61">
        <f>G78+G79</f>
        <v>1309</v>
      </c>
      <c r="H77" s="131">
        <f>G77-D77</f>
        <v>-136</v>
      </c>
      <c r="I77" s="132">
        <f>H77/D77*100</f>
        <v>-9.411764705882353</v>
      </c>
    </row>
    <row r="78" spans="3:9" ht="12">
      <c r="C78" s="37" t="s">
        <v>6</v>
      </c>
      <c r="D78" s="45">
        <v>683</v>
      </c>
      <c r="E78" s="119">
        <v>666</v>
      </c>
      <c r="F78" s="119">
        <v>611</v>
      </c>
      <c r="G78" s="45">
        <v>597</v>
      </c>
      <c r="H78" s="131">
        <f>G78-D78</f>
        <v>-86</v>
      </c>
      <c r="I78" s="132">
        <f>H78/D78*100</f>
        <v>-12.591508052708638</v>
      </c>
    </row>
    <row r="79" spans="3:9" ht="12">
      <c r="C79" s="37" t="s">
        <v>5</v>
      </c>
      <c r="D79" s="45">
        <v>762</v>
      </c>
      <c r="E79" s="119">
        <v>756</v>
      </c>
      <c r="F79" s="119">
        <v>697</v>
      </c>
      <c r="G79" s="45">
        <v>712</v>
      </c>
      <c r="H79" s="131">
        <f>G79-D79</f>
        <v>-50</v>
      </c>
      <c r="I79" s="132">
        <f>H79/D79*100</f>
        <v>-6.561679790026247</v>
      </c>
    </row>
    <row r="80" spans="4:9" ht="12">
      <c r="D80" s="45"/>
      <c r="E80" s="45"/>
      <c r="F80" s="45"/>
      <c r="G80" s="45"/>
      <c r="H80" s="134"/>
      <c r="I80" s="137"/>
    </row>
    <row r="81" spans="2:9" ht="12">
      <c r="B81" s="37" t="s">
        <v>197</v>
      </c>
      <c r="D81" s="61">
        <f>D83+D82</f>
        <v>1927</v>
      </c>
      <c r="E81" s="61">
        <f>E82+E83</f>
        <v>1692</v>
      </c>
      <c r="F81" s="61">
        <f>F82+F83</f>
        <v>1658</v>
      </c>
      <c r="G81" s="61">
        <f>G82+G83</f>
        <v>1660</v>
      </c>
      <c r="H81" s="131">
        <f>G81-D81</f>
        <v>-267</v>
      </c>
      <c r="I81" s="132">
        <f>H81/D81*100</f>
        <v>-13.855734302023873</v>
      </c>
    </row>
    <row r="82" spans="3:9" ht="12">
      <c r="C82" s="37" t="s">
        <v>6</v>
      </c>
      <c r="D82" s="45">
        <v>839</v>
      </c>
      <c r="E82" s="119">
        <v>783</v>
      </c>
      <c r="F82" s="119">
        <v>756</v>
      </c>
      <c r="G82" s="45">
        <v>756</v>
      </c>
      <c r="H82" s="131">
        <f>G82-D82</f>
        <v>-83</v>
      </c>
      <c r="I82" s="132">
        <f>H82/D82*100</f>
        <v>-9.892729439809298</v>
      </c>
    </row>
    <row r="83" spans="3:9" ht="12">
      <c r="C83" s="37" t="s">
        <v>5</v>
      </c>
      <c r="D83" s="45">
        <v>1088</v>
      </c>
      <c r="E83" s="119">
        <v>909</v>
      </c>
      <c r="F83" s="119">
        <v>902</v>
      </c>
      <c r="G83" s="45">
        <v>904</v>
      </c>
      <c r="H83" s="131">
        <f>G83-D83</f>
        <v>-184</v>
      </c>
      <c r="I83" s="132">
        <f>H83/D83*100</f>
        <v>-16.911764705882355</v>
      </c>
    </row>
    <row r="85" spans="1:9" ht="12.75">
      <c r="A85" s="42" t="s">
        <v>198</v>
      </c>
      <c r="B85" s="80"/>
      <c r="C85" s="80"/>
      <c r="D85" s="80"/>
      <c r="E85" s="80"/>
      <c r="F85" s="80"/>
      <c r="G85" s="80"/>
      <c r="H85" s="80"/>
      <c r="I85" s="80"/>
    </row>
    <row r="87" spans="1:9" ht="12.75">
      <c r="A87" s="42" t="s">
        <v>236</v>
      </c>
      <c r="B87" s="80"/>
      <c r="C87" s="80"/>
      <c r="D87" s="80"/>
      <c r="E87" s="80"/>
      <c r="F87" s="80"/>
      <c r="G87" s="80"/>
      <c r="H87" s="80"/>
      <c r="I87" s="8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26" customWidth="1"/>
    <col min="2" max="2" width="57.57421875" style="26" customWidth="1"/>
    <col min="3" max="3" width="8.140625" style="26" customWidth="1"/>
    <col min="4" max="4" width="8.28125" style="26" customWidth="1"/>
    <col min="5" max="5" width="9.57421875" style="26" customWidth="1"/>
    <col min="6" max="6" width="8.140625" style="26" customWidth="1"/>
    <col min="7" max="7" width="9.57421875" style="26" customWidth="1"/>
    <col min="8" max="8" width="11.421875" style="74" customWidth="1"/>
    <col min="9" max="16384" width="11.421875" style="26" customWidth="1"/>
  </cols>
  <sheetData>
    <row r="1" spans="1:8" ht="12">
      <c r="A1" s="34" t="s">
        <v>237</v>
      </c>
      <c r="H1" s="40"/>
    </row>
    <row r="3" spans="3:8" ht="12">
      <c r="C3" s="32" t="s">
        <v>22</v>
      </c>
      <c r="D3" s="32" t="s">
        <v>22</v>
      </c>
      <c r="E3" s="32" t="s">
        <v>22</v>
      </c>
      <c r="F3" s="32" t="s">
        <v>22</v>
      </c>
      <c r="H3" s="27" t="s">
        <v>209</v>
      </c>
    </row>
    <row r="4" spans="3:8" ht="12">
      <c r="C4" s="32" t="s">
        <v>214</v>
      </c>
      <c r="D4" s="32" t="s">
        <v>212</v>
      </c>
      <c r="E4" s="32" t="s">
        <v>213</v>
      </c>
      <c r="F4" s="32" t="s">
        <v>214</v>
      </c>
      <c r="H4" s="27" t="s">
        <v>238</v>
      </c>
    </row>
    <row r="5" spans="3:10" ht="12">
      <c r="C5" s="26">
        <v>2003</v>
      </c>
      <c r="D5" s="75">
        <v>2004</v>
      </c>
      <c r="E5" s="75">
        <v>2004</v>
      </c>
      <c r="F5" s="26">
        <v>2004</v>
      </c>
      <c r="G5" s="32" t="s">
        <v>1</v>
      </c>
      <c r="H5" s="40" t="s">
        <v>2</v>
      </c>
      <c r="J5" s="25"/>
    </row>
    <row r="6" spans="1:8" ht="12">
      <c r="A6" s="33"/>
      <c r="B6" s="33"/>
      <c r="C6" s="33"/>
      <c r="D6" s="33"/>
      <c r="E6" s="33"/>
      <c r="G6" s="33"/>
      <c r="H6" s="40"/>
    </row>
    <row r="7" ht="12">
      <c r="D7" s="31"/>
    </row>
    <row r="8" spans="1:9" ht="12">
      <c r="A8" s="34" t="s">
        <v>21</v>
      </c>
      <c r="B8" s="25"/>
      <c r="C8" s="61">
        <v>11787</v>
      </c>
      <c r="D8" s="61">
        <f>SUM(D10:D48)</f>
        <v>9547</v>
      </c>
      <c r="E8" s="61">
        <f>SUM(E10:E48)</f>
        <v>9609</v>
      </c>
      <c r="F8" s="61">
        <f>SUM(F10:F48)</f>
        <v>9808</v>
      </c>
      <c r="G8" s="131">
        <f>SUM(F8-C8)</f>
        <v>-1979</v>
      </c>
      <c r="H8" s="135">
        <f>IF(C8&lt;=50,"…",SUM(G8*100/C8))</f>
        <v>-16.78968354967337</v>
      </c>
      <c r="I8" s="28"/>
    </row>
    <row r="9" spans="3:9" ht="12">
      <c r="C9" s="62"/>
      <c r="D9" s="62"/>
      <c r="E9" s="62"/>
      <c r="F9" s="45"/>
      <c r="G9" s="131"/>
      <c r="H9" s="135"/>
      <c r="I9" s="28"/>
    </row>
    <row r="10" spans="1:9" ht="12.75">
      <c r="A10" s="81" t="s">
        <v>239</v>
      </c>
      <c r="C10" s="120" t="s">
        <v>14</v>
      </c>
      <c r="D10" s="119">
        <v>576</v>
      </c>
      <c r="E10" s="119">
        <v>558</v>
      </c>
      <c r="F10" s="45">
        <v>580</v>
      </c>
      <c r="G10" s="133" t="s">
        <v>14</v>
      </c>
      <c r="H10" s="135" t="s">
        <v>14</v>
      </c>
      <c r="I10" s="28"/>
    </row>
    <row r="11" spans="1:9" ht="12.75">
      <c r="A11" s="81" t="s">
        <v>240</v>
      </c>
      <c r="C11" s="120" t="s">
        <v>14</v>
      </c>
      <c r="D11" s="119">
        <v>52</v>
      </c>
      <c r="E11" s="119">
        <v>58</v>
      </c>
      <c r="F11" s="45">
        <v>76</v>
      </c>
      <c r="G11" s="133" t="s">
        <v>14</v>
      </c>
      <c r="H11" s="135" t="s">
        <v>14</v>
      </c>
      <c r="I11" s="28"/>
    </row>
    <row r="12" spans="1:9" ht="12.75">
      <c r="A12" s="81" t="s">
        <v>241</v>
      </c>
      <c r="C12" s="120" t="s">
        <v>14</v>
      </c>
      <c r="D12" s="119">
        <v>73</v>
      </c>
      <c r="E12" s="119">
        <v>70</v>
      </c>
      <c r="F12" s="45">
        <v>62</v>
      </c>
      <c r="G12" s="133" t="s">
        <v>14</v>
      </c>
      <c r="H12" s="135" t="s">
        <v>14</v>
      </c>
      <c r="I12" s="28"/>
    </row>
    <row r="13" spans="1:9" ht="12.75">
      <c r="A13" s="81" t="s">
        <v>242</v>
      </c>
      <c r="C13" s="120" t="s">
        <v>14</v>
      </c>
      <c r="D13" s="119">
        <v>30</v>
      </c>
      <c r="E13" s="119">
        <v>28</v>
      </c>
      <c r="F13" s="45">
        <v>30</v>
      </c>
      <c r="G13" s="133" t="s">
        <v>14</v>
      </c>
      <c r="H13" s="135" t="s">
        <v>14</v>
      </c>
      <c r="I13" s="28"/>
    </row>
    <row r="14" spans="1:9" ht="12.75">
      <c r="A14" s="81" t="s">
        <v>243</v>
      </c>
      <c r="C14" s="120" t="s">
        <v>14</v>
      </c>
      <c r="D14" s="119">
        <v>1</v>
      </c>
      <c r="E14" s="121" t="s">
        <v>215</v>
      </c>
      <c r="F14" s="121" t="s">
        <v>215</v>
      </c>
      <c r="G14" s="133" t="s">
        <v>14</v>
      </c>
      <c r="H14" s="135" t="s">
        <v>14</v>
      </c>
      <c r="I14" s="28"/>
    </row>
    <row r="15" spans="1:9" ht="12.75">
      <c r="A15" s="81" t="s">
        <v>244</v>
      </c>
      <c r="C15" s="120" t="s">
        <v>14</v>
      </c>
      <c r="D15" s="119">
        <v>124</v>
      </c>
      <c r="E15" s="119">
        <v>134</v>
      </c>
      <c r="F15" s="45">
        <v>144</v>
      </c>
      <c r="G15" s="133" t="s">
        <v>14</v>
      </c>
      <c r="H15" s="135" t="s">
        <v>14</v>
      </c>
      <c r="I15" s="28"/>
    </row>
    <row r="16" spans="1:9" ht="12.75">
      <c r="A16" s="81" t="s">
        <v>245</v>
      </c>
      <c r="C16" s="120" t="s">
        <v>14</v>
      </c>
      <c r="D16" s="119">
        <v>97</v>
      </c>
      <c r="E16" s="119">
        <v>98</v>
      </c>
      <c r="F16" s="45">
        <v>104</v>
      </c>
      <c r="G16" s="133" t="s">
        <v>14</v>
      </c>
      <c r="H16" s="135" t="s">
        <v>14</v>
      </c>
      <c r="I16" s="28"/>
    </row>
    <row r="17" spans="1:9" ht="12.75">
      <c r="A17" s="81" t="s">
        <v>246</v>
      </c>
      <c r="C17" s="120" t="s">
        <v>14</v>
      </c>
      <c r="D17" s="119">
        <v>22</v>
      </c>
      <c r="E17" s="119">
        <v>25</v>
      </c>
      <c r="F17" s="45">
        <v>36</v>
      </c>
      <c r="G17" s="133" t="s">
        <v>14</v>
      </c>
      <c r="H17" s="135" t="s">
        <v>14</v>
      </c>
      <c r="I17" s="28"/>
    </row>
    <row r="18" spans="1:9" ht="12.75">
      <c r="A18" s="81" t="s">
        <v>247</v>
      </c>
      <c r="C18" s="120" t="s">
        <v>14</v>
      </c>
      <c r="D18" s="119">
        <v>83</v>
      </c>
      <c r="E18" s="119">
        <v>76</v>
      </c>
      <c r="F18" s="45">
        <v>82</v>
      </c>
      <c r="G18" s="133" t="s">
        <v>14</v>
      </c>
      <c r="H18" s="135" t="s">
        <v>14</v>
      </c>
      <c r="I18" s="28"/>
    </row>
    <row r="19" spans="1:9" ht="12.75">
      <c r="A19" s="81" t="s">
        <v>248</v>
      </c>
      <c r="C19" s="120" t="s">
        <v>14</v>
      </c>
      <c r="D19" s="119">
        <v>35</v>
      </c>
      <c r="E19" s="119">
        <v>31</v>
      </c>
      <c r="F19" s="45">
        <v>31</v>
      </c>
      <c r="G19" s="133" t="s">
        <v>14</v>
      </c>
      <c r="H19" s="135" t="s">
        <v>14</v>
      </c>
      <c r="I19" s="28"/>
    </row>
    <row r="20" spans="1:9" ht="12.75">
      <c r="A20" s="81" t="s">
        <v>249</v>
      </c>
      <c r="C20" s="120" t="s">
        <v>14</v>
      </c>
      <c r="D20" s="119">
        <v>235</v>
      </c>
      <c r="E20" s="119">
        <v>236</v>
      </c>
      <c r="F20" s="45">
        <v>233</v>
      </c>
      <c r="G20" s="133" t="s">
        <v>14</v>
      </c>
      <c r="H20" s="135" t="s">
        <v>14</v>
      </c>
      <c r="I20" s="28"/>
    </row>
    <row r="21" spans="1:9" ht="12.75">
      <c r="A21" s="81" t="s">
        <v>250</v>
      </c>
      <c r="C21" s="120" t="s">
        <v>14</v>
      </c>
      <c r="D21" s="119">
        <v>162</v>
      </c>
      <c r="E21" s="119">
        <v>159</v>
      </c>
      <c r="F21" s="45">
        <v>162</v>
      </c>
      <c r="G21" s="133" t="s">
        <v>14</v>
      </c>
      <c r="H21" s="135" t="s">
        <v>14</v>
      </c>
      <c r="I21" s="28"/>
    </row>
    <row r="22" spans="1:9" ht="12.75">
      <c r="A22" s="81" t="s">
        <v>251</v>
      </c>
      <c r="C22" s="120" t="s">
        <v>14</v>
      </c>
      <c r="D22" s="119">
        <v>37</v>
      </c>
      <c r="E22" s="119">
        <v>41</v>
      </c>
      <c r="F22" s="45">
        <v>44</v>
      </c>
      <c r="G22" s="133" t="s">
        <v>14</v>
      </c>
      <c r="H22" s="135" t="s">
        <v>14</v>
      </c>
      <c r="I22" s="28"/>
    </row>
    <row r="23" spans="1:9" ht="12.75">
      <c r="A23" s="81" t="s">
        <v>252</v>
      </c>
      <c r="B23" s="37"/>
      <c r="C23" s="120" t="s">
        <v>14</v>
      </c>
      <c r="D23" s="119">
        <v>34</v>
      </c>
      <c r="E23" s="119">
        <v>34</v>
      </c>
      <c r="F23" s="45">
        <v>31</v>
      </c>
      <c r="G23" s="133" t="s">
        <v>14</v>
      </c>
      <c r="H23" s="135" t="s">
        <v>14</v>
      </c>
      <c r="I23" s="28"/>
    </row>
    <row r="24" spans="1:9" ht="12.75">
      <c r="A24" s="81" t="s">
        <v>253</v>
      </c>
      <c r="C24" s="120" t="s">
        <v>14</v>
      </c>
      <c r="D24" s="119">
        <v>58</v>
      </c>
      <c r="E24" s="119">
        <v>54</v>
      </c>
      <c r="F24" s="45">
        <v>57</v>
      </c>
      <c r="G24" s="133" t="s">
        <v>14</v>
      </c>
      <c r="H24" s="135" t="s">
        <v>14</v>
      </c>
      <c r="I24" s="28"/>
    </row>
    <row r="25" spans="1:9" ht="12.75">
      <c r="A25" s="81" t="s">
        <v>254</v>
      </c>
      <c r="C25" s="120" t="s">
        <v>14</v>
      </c>
      <c r="D25" s="119">
        <v>25</v>
      </c>
      <c r="E25" s="119">
        <v>37</v>
      </c>
      <c r="F25" s="45">
        <v>34</v>
      </c>
      <c r="G25" s="133" t="s">
        <v>14</v>
      </c>
      <c r="H25" s="135" t="s">
        <v>14</v>
      </c>
      <c r="I25" s="28"/>
    </row>
    <row r="26" spans="1:9" ht="12.75">
      <c r="A26" s="81" t="s">
        <v>255</v>
      </c>
      <c r="B26" s="37"/>
      <c r="C26" s="120" t="s">
        <v>14</v>
      </c>
      <c r="D26" s="119">
        <v>312</v>
      </c>
      <c r="E26" s="119">
        <v>307</v>
      </c>
      <c r="F26" s="45">
        <v>311</v>
      </c>
      <c r="G26" s="133" t="s">
        <v>14</v>
      </c>
      <c r="H26" s="135" t="s">
        <v>14</v>
      </c>
      <c r="I26" s="28"/>
    </row>
    <row r="27" spans="1:9" ht="12.75">
      <c r="A27" s="81" t="s">
        <v>256</v>
      </c>
      <c r="B27" s="37"/>
      <c r="C27" s="120" t="s">
        <v>14</v>
      </c>
      <c r="D27" s="119">
        <v>335</v>
      </c>
      <c r="E27" s="119">
        <v>442</v>
      </c>
      <c r="F27" s="45">
        <v>566</v>
      </c>
      <c r="G27" s="133" t="s">
        <v>14</v>
      </c>
      <c r="H27" s="135" t="s">
        <v>14</v>
      </c>
      <c r="I27" s="28"/>
    </row>
    <row r="28" spans="1:9" ht="12.75">
      <c r="A28" s="81" t="s">
        <v>257</v>
      </c>
      <c r="C28" s="120" t="s">
        <v>14</v>
      </c>
      <c r="D28" s="119">
        <v>3</v>
      </c>
      <c r="E28" s="119">
        <v>5</v>
      </c>
      <c r="F28" s="45">
        <v>4</v>
      </c>
      <c r="G28" s="133" t="s">
        <v>14</v>
      </c>
      <c r="H28" s="135" t="s">
        <v>14</v>
      </c>
      <c r="I28" s="28"/>
    </row>
    <row r="29" spans="1:9" ht="12.75">
      <c r="A29" s="81" t="s">
        <v>258</v>
      </c>
      <c r="C29" s="120" t="s">
        <v>14</v>
      </c>
      <c r="D29" s="119">
        <v>811</v>
      </c>
      <c r="E29" s="119">
        <v>795</v>
      </c>
      <c r="F29" s="45">
        <v>813</v>
      </c>
      <c r="G29" s="133" t="s">
        <v>14</v>
      </c>
      <c r="H29" s="135" t="s">
        <v>14</v>
      </c>
      <c r="I29" s="28"/>
    </row>
    <row r="30" spans="1:9" ht="12.75">
      <c r="A30" s="81" t="s">
        <v>259</v>
      </c>
      <c r="B30" s="37"/>
      <c r="C30" s="120" t="s">
        <v>14</v>
      </c>
      <c r="D30" s="119">
        <v>250</v>
      </c>
      <c r="E30" s="119">
        <v>234</v>
      </c>
      <c r="F30" s="45">
        <v>234</v>
      </c>
      <c r="G30" s="133" t="s">
        <v>14</v>
      </c>
      <c r="H30" s="135" t="s">
        <v>14</v>
      </c>
      <c r="I30" s="28"/>
    </row>
    <row r="31" spans="1:9" ht="12.75">
      <c r="A31" s="81" t="s">
        <v>260</v>
      </c>
      <c r="C31" s="120" t="s">
        <v>14</v>
      </c>
      <c r="D31" s="119">
        <v>238</v>
      </c>
      <c r="E31" s="119">
        <v>246</v>
      </c>
      <c r="F31" s="45">
        <v>257</v>
      </c>
      <c r="G31" s="133" t="s">
        <v>14</v>
      </c>
      <c r="H31" s="135" t="s">
        <v>14</v>
      </c>
      <c r="I31" s="28"/>
    </row>
    <row r="32" spans="1:9" ht="12.75">
      <c r="A32" s="81" t="s">
        <v>261</v>
      </c>
      <c r="C32" s="120" t="s">
        <v>14</v>
      </c>
      <c r="D32" s="45">
        <v>48</v>
      </c>
      <c r="E32" s="119">
        <v>51</v>
      </c>
      <c r="F32" s="45">
        <v>50</v>
      </c>
      <c r="G32" s="133" t="s">
        <v>14</v>
      </c>
      <c r="H32" s="135" t="s">
        <v>14</v>
      </c>
      <c r="I32" s="28"/>
    </row>
    <row r="33" spans="1:9" ht="12.75">
      <c r="A33" s="81" t="s">
        <v>262</v>
      </c>
      <c r="C33" s="120" t="s">
        <v>14</v>
      </c>
      <c r="D33" s="45">
        <v>1793</v>
      </c>
      <c r="E33" s="45">
        <v>1824</v>
      </c>
      <c r="F33" s="45">
        <v>1782</v>
      </c>
      <c r="G33" s="133" t="s">
        <v>14</v>
      </c>
      <c r="H33" s="135" t="s">
        <v>14</v>
      </c>
      <c r="I33" s="28"/>
    </row>
    <row r="34" spans="1:9" ht="12.75">
      <c r="A34" s="81" t="s">
        <v>263</v>
      </c>
      <c r="C34" s="120" t="s">
        <v>14</v>
      </c>
      <c r="D34" s="45">
        <v>654</v>
      </c>
      <c r="E34" s="45">
        <v>702</v>
      </c>
      <c r="F34" s="45">
        <v>698</v>
      </c>
      <c r="G34" s="133" t="s">
        <v>14</v>
      </c>
      <c r="H34" s="135" t="s">
        <v>14</v>
      </c>
      <c r="I34" s="28"/>
    </row>
    <row r="35" spans="1:8" ht="12.75">
      <c r="A35" s="81" t="s">
        <v>264</v>
      </c>
      <c r="C35" s="120" t="s">
        <v>14</v>
      </c>
      <c r="D35" s="45">
        <v>490</v>
      </c>
      <c r="E35" s="45">
        <v>500</v>
      </c>
      <c r="F35" s="45">
        <v>526</v>
      </c>
      <c r="G35" s="133" t="s">
        <v>14</v>
      </c>
      <c r="H35" s="135" t="s">
        <v>14</v>
      </c>
    </row>
    <row r="36" spans="1:8" ht="12.75">
      <c r="A36" s="81" t="s">
        <v>265</v>
      </c>
      <c r="C36" s="120" t="s">
        <v>14</v>
      </c>
      <c r="D36" s="45">
        <v>713</v>
      </c>
      <c r="E36" s="45">
        <v>684</v>
      </c>
      <c r="F36" s="45">
        <v>688</v>
      </c>
      <c r="G36" s="133" t="s">
        <v>14</v>
      </c>
      <c r="H36" s="135" t="s">
        <v>14</v>
      </c>
    </row>
    <row r="37" spans="1:8" ht="12.75">
      <c r="A37" s="81" t="s">
        <v>266</v>
      </c>
      <c r="C37" s="120" t="s">
        <v>14</v>
      </c>
      <c r="D37" s="45">
        <v>98</v>
      </c>
      <c r="E37" s="45">
        <v>87</v>
      </c>
      <c r="F37" s="45">
        <v>86</v>
      </c>
      <c r="G37" s="133" t="s">
        <v>14</v>
      </c>
      <c r="H37" s="135" t="s">
        <v>14</v>
      </c>
    </row>
    <row r="38" spans="1:8" ht="12.75">
      <c r="A38" s="81" t="s">
        <v>267</v>
      </c>
      <c r="C38" s="120" t="s">
        <v>14</v>
      </c>
      <c r="D38" s="45">
        <v>64</v>
      </c>
      <c r="E38" s="45">
        <v>59</v>
      </c>
      <c r="F38" s="45">
        <v>53</v>
      </c>
      <c r="G38" s="133" t="s">
        <v>14</v>
      </c>
      <c r="H38" s="135" t="s">
        <v>14</v>
      </c>
    </row>
    <row r="39" spans="1:8" ht="12.75">
      <c r="A39" s="81" t="s">
        <v>268</v>
      </c>
      <c r="C39" s="120" t="s">
        <v>14</v>
      </c>
      <c r="D39" s="45">
        <v>62</v>
      </c>
      <c r="E39" s="45">
        <v>54</v>
      </c>
      <c r="F39" s="45">
        <v>59</v>
      </c>
      <c r="G39" s="133" t="s">
        <v>14</v>
      </c>
      <c r="H39" s="135" t="s">
        <v>14</v>
      </c>
    </row>
    <row r="40" spans="1:8" ht="12.75">
      <c r="A40" s="81" t="s">
        <v>269</v>
      </c>
      <c r="C40" s="120" t="s">
        <v>14</v>
      </c>
      <c r="D40" s="45">
        <v>217</v>
      </c>
      <c r="E40" s="45">
        <v>210</v>
      </c>
      <c r="F40" s="45">
        <v>211</v>
      </c>
      <c r="G40" s="133" t="s">
        <v>14</v>
      </c>
      <c r="H40" s="135" t="s">
        <v>14</v>
      </c>
    </row>
    <row r="41" spans="1:8" ht="12.75">
      <c r="A41" s="81" t="s">
        <v>270</v>
      </c>
      <c r="C41" s="120" t="s">
        <v>14</v>
      </c>
      <c r="D41" s="45">
        <v>191</v>
      </c>
      <c r="E41" s="45">
        <v>186</v>
      </c>
      <c r="F41" s="45">
        <v>179</v>
      </c>
      <c r="G41" s="133" t="s">
        <v>14</v>
      </c>
      <c r="H41" s="135" t="s">
        <v>14</v>
      </c>
    </row>
    <row r="42" spans="1:8" ht="12.75">
      <c r="A42" s="81" t="s">
        <v>271</v>
      </c>
      <c r="C42" s="120" t="s">
        <v>14</v>
      </c>
      <c r="D42" s="45">
        <v>248</v>
      </c>
      <c r="E42" s="45">
        <v>241</v>
      </c>
      <c r="F42" s="45">
        <v>243</v>
      </c>
      <c r="G42" s="133" t="s">
        <v>14</v>
      </c>
      <c r="H42" s="135" t="s">
        <v>14</v>
      </c>
    </row>
    <row r="43" spans="1:8" ht="12.75">
      <c r="A43" s="81" t="s">
        <v>272</v>
      </c>
      <c r="C43" s="120" t="s">
        <v>14</v>
      </c>
      <c r="D43" s="45">
        <v>215</v>
      </c>
      <c r="E43" s="45">
        <v>203</v>
      </c>
      <c r="F43" s="45">
        <v>201</v>
      </c>
      <c r="G43" s="133" t="s">
        <v>14</v>
      </c>
      <c r="H43" s="135" t="s">
        <v>14</v>
      </c>
    </row>
    <row r="44" spans="1:8" ht="12.75">
      <c r="A44" s="81" t="s">
        <v>273</v>
      </c>
      <c r="C44" s="120" t="s">
        <v>14</v>
      </c>
      <c r="D44" s="45">
        <v>114</v>
      </c>
      <c r="E44" s="45">
        <v>109</v>
      </c>
      <c r="F44" s="45">
        <v>106</v>
      </c>
      <c r="G44" s="133" t="s">
        <v>14</v>
      </c>
      <c r="H44" s="135" t="s">
        <v>14</v>
      </c>
    </row>
    <row r="45" spans="1:8" ht="12.75">
      <c r="A45" s="81" t="s">
        <v>274</v>
      </c>
      <c r="C45" s="120" t="s">
        <v>14</v>
      </c>
      <c r="D45" s="45">
        <v>349</v>
      </c>
      <c r="E45" s="45">
        <v>344</v>
      </c>
      <c r="F45" s="45">
        <v>346</v>
      </c>
      <c r="G45" s="133" t="s">
        <v>14</v>
      </c>
      <c r="H45" s="135" t="s">
        <v>14</v>
      </c>
    </row>
    <row r="46" spans="1:8" ht="12.75">
      <c r="A46" s="81" t="s">
        <v>275</v>
      </c>
      <c r="C46" s="120" t="s">
        <v>14</v>
      </c>
      <c r="D46" s="45">
        <v>13</v>
      </c>
      <c r="E46" s="45">
        <v>11</v>
      </c>
      <c r="F46" s="45">
        <v>10</v>
      </c>
      <c r="G46" s="133" t="s">
        <v>14</v>
      </c>
      <c r="H46" s="135" t="s">
        <v>14</v>
      </c>
    </row>
    <row r="47" spans="1:8" ht="12.75">
      <c r="A47" s="81" t="s">
        <v>276</v>
      </c>
      <c r="C47" s="120" t="s">
        <v>14</v>
      </c>
      <c r="D47" s="45">
        <v>29</v>
      </c>
      <c r="E47" s="45">
        <v>22</v>
      </c>
      <c r="F47" s="45">
        <v>19</v>
      </c>
      <c r="G47" s="133" t="s">
        <v>14</v>
      </c>
      <c r="H47" s="135" t="s">
        <v>14</v>
      </c>
    </row>
    <row r="48" spans="1:8" ht="12.75">
      <c r="A48" s="81" t="s">
        <v>277</v>
      </c>
      <c r="C48" s="120" t="s">
        <v>14</v>
      </c>
      <c r="D48" s="45">
        <v>656</v>
      </c>
      <c r="E48" s="45">
        <v>654</v>
      </c>
      <c r="F48" s="45">
        <v>660</v>
      </c>
      <c r="G48" s="133" t="s">
        <v>14</v>
      </c>
      <c r="H48" s="135" t="s">
        <v>14</v>
      </c>
    </row>
    <row r="49" spans="3:8" ht="12">
      <c r="C49" s="45"/>
      <c r="D49" s="45"/>
      <c r="E49" s="45"/>
      <c r="F49" s="45"/>
      <c r="G49" s="134"/>
      <c r="H49" s="136"/>
    </row>
    <row r="50" spans="3:8" ht="12">
      <c r="C50" s="45"/>
      <c r="D50" s="45"/>
      <c r="E50" s="45"/>
      <c r="F50" s="45"/>
      <c r="G50" s="134"/>
      <c r="H50" s="136"/>
    </row>
    <row r="51" spans="1:8" ht="12">
      <c r="A51" s="26" t="s">
        <v>199</v>
      </c>
      <c r="C51" s="119"/>
      <c r="D51" s="119"/>
      <c r="E51" s="119"/>
      <c r="F51" s="45"/>
      <c r="G51" s="131"/>
      <c r="H51" s="135"/>
    </row>
    <row r="52" spans="1:8" ht="12">
      <c r="A52" s="34"/>
      <c r="B52" s="25" t="s">
        <v>200</v>
      </c>
      <c r="C52" s="119">
        <v>1570</v>
      </c>
      <c r="D52" s="119">
        <v>1547</v>
      </c>
      <c r="E52" s="119">
        <v>1544</v>
      </c>
      <c r="F52" s="45">
        <v>1579</v>
      </c>
      <c r="G52" s="131">
        <f>F52-C52</f>
        <v>9</v>
      </c>
      <c r="H52" s="135">
        <f>IF(C52&lt;=50,"…",SUM(G52*100/C52))</f>
        <v>0.5732484076433121</v>
      </c>
    </row>
    <row r="53" spans="2:8" ht="12">
      <c r="B53" s="37"/>
      <c r="C53" s="119"/>
      <c r="D53" s="119"/>
      <c r="E53" s="119"/>
      <c r="F53" s="45"/>
      <c r="G53" s="131"/>
      <c r="H53" s="135"/>
    </row>
    <row r="54" spans="1:8" ht="12">
      <c r="A54" s="25" t="s">
        <v>201</v>
      </c>
      <c r="B54" s="37"/>
      <c r="C54" s="119"/>
      <c r="D54" s="119"/>
      <c r="E54" s="119"/>
      <c r="F54" s="45"/>
      <c r="G54" s="131"/>
      <c r="H54" s="135"/>
    </row>
    <row r="55" spans="3:8" ht="12">
      <c r="C55" s="119"/>
      <c r="D55" s="119"/>
      <c r="E55" s="119"/>
      <c r="F55" s="45"/>
      <c r="G55" s="131"/>
      <c r="H55" s="135"/>
    </row>
    <row r="56" spans="1:8" ht="12">
      <c r="A56" s="34" t="s">
        <v>21</v>
      </c>
      <c r="C56" s="61">
        <f>SUM(C58+C57)</f>
        <v>163</v>
      </c>
      <c r="D56" s="61">
        <f>SUM(D57+D58)</f>
        <v>72</v>
      </c>
      <c r="E56" s="61">
        <f>SUM(E57+E58)</f>
        <v>105</v>
      </c>
      <c r="F56" s="61">
        <f>SUM(F57+F58)</f>
        <v>143</v>
      </c>
      <c r="G56" s="131">
        <f>F56-C56</f>
        <v>-20</v>
      </c>
      <c r="H56" s="135">
        <f>IF(C56&lt;=50,"…",SUM(G56*100/C56))</f>
        <v>-12.269938650306749</v>
      </c>
    </row>
    <row r="57" spans="2:8" ht="12">
      <c r="B57" s="26" t="s">
        <v>6</v>
      </c>
      <c r="C57" s="122">
        <v>47</v>
      </c>
      <c r="D57" s="119">
        <v>19</v>
      </c>
      <c r="E57" s="119">
        <v>16</v>
      </c>
      <c r="F57" s="45">
        <v>14</v>
      </c>
      <c r="G57" s="131">
        <f>F57-C57</f>
        <v>-33</v>
      </c>
      <c r="H57" s="135">
        <f>IF(C58&lt;=50,"…",SUM(G57*100/C58))</f>
        <v>-28.448275862068964</v>
      </c>
    </row>
    <row r="58" spans="2:8" ht="12">
      <c r="B58" s="26" t="s">
        <v>5</v>
      </c>
      <c r="C58" s="122">
        <v>116</v>
      </c>
      <c r="D58" s="120">
        <v>53</v>
      </c>
      <c r="E58" s="119">
        <v>89</v>
      </c>
      <c r="F58" s="45">
        <v>129</v>
      </c>
      <c r="G58" s="131">
        <f>F58-C58</f>
        <v>13</v>
      </c>
      <c r="H58" s="135" t="str">
        <f>IF(C57&lt;=50,"…",SUM(G58*100/C57))</f>
        <v>…</v>
      </c>
    </row>
    <row r="59" spans="3:8" ht="12">
      <c r="C59" s="119"/>
      <c r="D59" s="119"/>
      <c r="E59" s="119"/>
      <c r="F59" s="45"/>
      <c r="G59" s="131"/>
      <c r="H59" s="135"/>
    </row>
    <row r="60" spans="1:8" ht="12">
      <c r="A60" s="25" t="s">
        <v>202</v>
      </c>
      <c r="C60" s="122">
        <v>10053</v>
      </c>
      <c r="D60" s="119">
        <v>5702</v>
      </c>
      <c r="E60" s="119">
        <v>7103</v>
      </c>
      <c r="F60" s="45">
        <v>9232</v>
      </c>
      <c r="G60" s="131">
        <f>F60-C60</f>
        <v>-821</v>
      </c>
      <c r="H60" s="135">
        <f>IF(C60&lt;=50,"…",SUM(G60*100/C60))</f>
        <v>-8.166716403063763</v>
      </c>
    </row>
    <row r="61" spans="3:8" ht="12">
      <c r="C61" s="31"/>
      <c r="D61" s="31"/>
      <c r="E61" s="31"/>
      <c r="F61" s="31"/>
      <c r="G61" s="41"/>
      <c r="H61" s="78"/>
    </row>
    <row r="62" spans="1:8" ht="12.75">
      <c r="A62" s="42" t="s">
        <v>198</v>
      </c>
      <c r="B62" s="80"/>
      <c r="C62" s="80"/>
      <c r="D62" s="80"/>
      <c r="E62" s="80"/>
      <c r="F62" s="80"/>
      <c r="G62" s="80"/>
      <c r="H62" s="82"/>
    </row>
    <row r="63" spans="3:8" ht="12">
      <c r="C63" s="31"/>
      <c r="D63" s="31"/>
      <c r="E63" s="31"/>
      <c r="F63" s="31"/>
      <c r="H63" s="78"/>
    </row>
    <row r="64" spans="1:8" ht="12.75">
      <c r="A64" s="42" t="s">
        <v>236</v>
      </c>
      <c r="B64" s="80"/>
      <c r="C64" s="80"/>
      <c r="D64" s="80"/>
      <c r="E64" s="80"/>
      <c r="F64" s="80"/>
      <c r="G64" s="80"/>
      <c r="H64" s="8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26" customWidth="1"/>
  </cols>
  <sheetData>
    <row r="1" spans="1:8" ht="12">
      <c r="A1" s="30" t="s">
        <v>278</v>
      </c>
      <c r="B1" s="31"/>
      <c r="H1" s="32"/>
    </row>
    <row r="3" spans="3:8" ht="12">
      <c r="C3" s="71" t="s">
        <v>22</v>
      </c>
      <c r="D3" s="71" t="s">
        <v>22</v>
      </c>
      <c r="E3" s="71" t="s">
        <v>22</v>
      </c>
      <c r="F3" s="71" t="s">
        <v>22</v>
      </c>
      <c r="G3" s="60" t="s">
        <v>209</v>
      </c>
      <c r="H3" s="59"/>
    </row>
    <row r="4" spans="3:8" ht="12">
      <c r="C4" s="77" t="s">
        <v>214</v>
      </c>
      <c r="D4" s="77" t="s">
        <v>212</v>
      </c>
      <c r="E4" s="77" t="s">
        <v>213</v>
      </c>
      <c r="F4" s="77" t="s">
        <v>214</v>
      </c>
      <c r="G4" s="76" t="s">
        <v>235</v>
      </c>
      <c r="H4" s="79"/>
    </row>
    <row r="5" spans="3:10" ht="12">
      <c r="C5" s="83">
        <v>2003</v>
      </c>
      <c r="D5" s="83">
        <v>2004</v>
      </c>
      <c r="E5" s="83">
        <v>2004</v>
      </c>
      <c r="F5" s="83">
        <v>2004</v>
      </c>
      <c r="G5" s="77" t="s">
        <v>1</v>
      </c>
      <c r="H5" s="77" t="s">
        <v>2</v>
      </c>
      <c r="J5" s="25"/>
    </row>
    <row r="6" spans="1:8" ht="12">
      <c r="A6" s="33"/>
      <c r="B6" s="33"/>
      <c r="C6" s="72"/>
      <c r="D6" s="72"/>
      <c r="E6" s="72"/>
      <c r="F6" s="72"/>
      <c r="G6" s="72"/>
      <c r="H6" s="72"/>
    </row>
    <row r="7" spans="1:8" ht="12">
      <c r="A7" s="33"/>
      <c r="B7" s="33"/>
      <c r="C7" s="72"/>
      <c r="D7" s="72"/>
      <c r="E7" s="72"/>
      <c r="F7" s="72"/>
      <c r="G7" s="72"/>
      <c r="H7" s="72"/>
    </row>
    <row r="8" spans="1:9" ht="12">
      <c r="A8" s="34" t="s">
        <v>21</v>
      </c>
      <c r="B8" s="25"/>
      <c r="C8" s="61">
        <f>SUM(C9+C10)</f>
        <v>15441</v>
      </c>
      <c r="D8" s="61">
        <f>SUM(D9+D10)</f>
        <v>13077</v>
      </c>
      <c r="E8" s="61">
        <f>SUM(E9+E10)</f>
        <v>13082</v>
      </c>
      <c r="F8" s="61">
        <f>SUM(F9+F10)</f>
        <v>13225</v>
      </c>
      <c r="G8" s="131">
        <f>F8-C8</f>
        <v>-2216</v>
      </c>
      <c r="H8" s="132">
        <f>G8*100/C8</f>
        <v>-14.351402111262225</v>
      </c>
      <c r="I8" s="28"/>
    </row>
    <row r="9" spans="2:9" ht="12">
      <c r="B9" s="37" t="s">
        <v>6</v>
      </c>
      <c r="C9" s="45">
        <v>6898</v>
      </c>
      <c r="D9" s="119">
        <v>6094</v>
      </c>
      <c r="E9" s="119">
        <v>5968</v>
      </c>
      <c r="F9" s="45">
        <v>5908</v>
      </c>
      <c r="G9" s="131">
        <f>F9-C10</f>
        <v>-2635</v>
      </c>
      <c r="H9" s="132">
        <f>G9*100/C10</f>
        <v>-30.843965819969565</v>
      </c>
      <c r="I9" s="28"/>
    </row>
    <row r="10" spans="2:9" ht="12">
      <c r="B10" s="37" t="s">
        <v>5</v>
      </c>
      <c r="C10" s="45">
        <v>8543</v>
      </c>
      <c r="D10" s="120">
        <v>6983</v>
      </c>
      <c r="E10" s="119">
        <v>7114</v>
      </c>
      <c r="F10" s="45">
        <v>7317</v>
      </c>
      <c r="G10" s="131">
        <f>F10-C9</f>
        <v>419</v>
      </c>
      <c r="H10" s="132">
        <f>G10*100/C9</f>
        <v>6.0742244128732965</v>
      </c>
      <c r="I10" s="28"/>
    </row>
    <row r="11" spans="1:8" ht="12">
      <c r="A11" s="33"/>
      <c r="B11" s="33"/>
      <c r="C11" s="33"/>
      <c r="D11" s="33"/>
      <c r="E11" s="33"/>
      <c r="F11" s="33"/>
      <c r="G11" s="33"/>
      <c r="H11" s="73"/>
    </row>
    <row r="12" spans="1:8" ht="24" customHeight="1">
      <c r="A12" s="140" t="s">
        <v>210</v>
      </c>
      <c r="B12" s="141"/>
      <c r="C12" s="141"/>
      <c r="D12" s="141"/>
      <c r="E12" s="141"/>
      <c r="F12" s="141"/>
      <c r="G12" s="141"/>
      <c r="H12" s="141"/>
    </row>
    <row r="14" spans="1:8" ht="12.75">
      <c r="A14" s="140" t="s">
        <v>198</v>
      </c>
      <c r="B14" s="141"/>
      <c r="C14" s="141"/>
      <c r="D14" s="141"/>
      <c r="E14" s="141"/>
      <c r="F14" s="141"/>
      <c r="G14" s="141"/>
      <c r="H14" s="141"/>
    </row>
    <row r="15" ht="12">
      <c r="H15" s="39"/>
    </row>
    <row r="16" spans="1:8" ht="12.75">
      <c r="A16" s="140" t="s">
        <v>236</v>
      </c>
      <c r="B16" s="141"/>
      <c r="C16" s="141"/>
      <c r="D16" s="141"/>
      <c r="E16" s="141"/>
      <c r="F16" s="141"/>
      <c r="G16" s="141"/>
      <c r="H16" s="141"/>
    </row>
    <row r="18" ht="12">
      <c r="H18" s="39"/>
    </row>
    <row r="19" ht="12">
      <c r="H19" s="39"/>
    </row>
    <row r="20" ht="12">
      <c r="H20" s="39"/>
    </row>
    <row r="22" ht="12">
      <c r="H22" s="39"/>
    </row>
    <row r="23" ht="12">
      <c r="H23" s="39"/>
    </row>
    <row r="24" ht="12">
      <c r="H24" s="39"/>
    </row>
    <row r="26" ht="12">
      <c r="H26" s="39"/>
    </row>
    <row r="27" ht="12">
      <c r="H27" s="39"/>
    </row>
    <row r="28" ht="12">
      <c r="H28" s="39"/>
    </row>
    <row r="30" ht="12">
      <c r="H30" s="39"/>
    </row>
    <row r="31" ht="12">
      <c r="H31" s="39"/>
    </row>
    <row r="32" ht="12">
      <c r="H32" s="39"/>
    </row>
  </sheetData>
  <mergeCells count="3">
    <mergeCell ref="A12:H12"/>
    <mergeCell ref="A14:H14"/>
    <mergeCell ref="A16:H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26" customWidth="1"/>
    <col min="2" max="2" width="10.00390625" style="26" customWidth="1"/>
    <col min="3" max="3" width="0.71875" style="26" customWidth="1"/>
    <col min="4" max="4" width="9.00390625" style="26" bestFit="1" customWidth="1"/>
    <col min="5" max="5" width="8.57421875" style="26" bestFit="1" customWidth="1"/>
    <col min="6" max="6" width="0.71875" style="26" customWidth="1"/>
    <col min="7" max="7" width="8.57421875" style="26" bestFit="1" customWidth="1"/>
    <col min="8" max="8" width="0.85546875" style="26" customWidth="1"/>
    <col min="9" max="9" width="11.7109375" style="26" customWidth="1"/>
    <col min="10" max="10" width="8.8515625" style="26" bestFit="1" customWidth="1"/>
    <col min="11" max="11" width="4.00390625" style="26" bestFit="1" customWidth="1"/>
    <col min="12" max="12" width="2.28125" style="26" customWidth="1"/>
    <col min="13" max="13" width="11.421875" style="26" customWidth="1"/>
    <col min="14" max="14" width="20.7109375" style="26" customWidth="1"/>
    <col min="15" max="15" width="1.57421875" style="26" customWidth="1"/>
    <col min="16" max="16" width="9.140625" style="26" bestFit="1" customWidth="1"/>
    <col min="17" max="17" width="11.421875" style="26" customWidth="1"/>
    <col min="18" max="18" width="1.421875" style="26" customWidth="1"/>
    <col min="19" max="19" width="9.140625" style="26" bestFit="1" customWidth="1"/>
    <col min="20" max="20" width="1.1484375" style="26" customWidth="1"/>
    <col min="21" max="21" width="20.7109375" style="26" bestFit="1" customWidth="1"/>
    <col min="22" max="22" width="5.140625" style="26" bestFit="1" customWidth="1"/>
    <col min="23" max="16384" width="11.421875" style="26" customWidth="1"/>
  </cols>
  <sheetData>
    <row r="1" spans="1:23" ht="12">
      <c r="A1" s="84" t="s">
        <v>279</v>
      </c>
      <c r="B1" s="85"/>
      <c r="C1" s="85"/>
      <c r="D1" s="85"/>
      <c r="E1" s="85"/>
      <c r="F1" s="85"/>
      <c r="G1" s="85"/>
      <c r="H1" s="85"/>
      <c r="I1" s="85"/>
      <c r="J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2">
      <c r="A2" s="85"/>
      <c r="B2" s="85"/>
      <c r="C2" s="85"/>
      <c r="D2" s="85"/>
      <c r="E2" s="85"/>
      <c r="F2" s="85"/>
      <c r="G2" s="85"/>
      <c r="H2" s="85"/>
      <c r="I2" s="85"/>
      <c r="J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2">
      <c r="A3" s="85"/>
      <c r="B3" s="85"/>
      <c r="C3" s="85"/>
      <c r="D3" s="85"/>
      <c r="E3" s="85"/>
      <c r="F3" s="85"/>
      <c r="G3" s="85"/>
      <c r="H3" s="85"/>
      <c r="I3" s="85"/>
      <c r="J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2">
      <c r="A4" s="85"/>
      <c r="B4" s="86" t="s">
        <v>211</v>
      </c>
      <c r="C4" s="86"/>
      <c r="D4" s="86" t="s">
        <v>280</v>
      </c>
      <c r="E4" s="86" t="s">
        <v>281</v>
      </c>
      <c r="F4" s="86"/>
      <c r="G4" s="86" t="s">
        <v>211</v>
      </c>
      <c r="H4" s="85"/>
      <c r="I4" s="85" t="s">
        <v>0</v>
      </c>
      <c r="J4" s="85"/>
      <c r="M4" s="85"/>
      <c r="N4" s="86"/>
      <c r="O4" s="86"/>
      <c r="P4" s="86"/>
      <c r="Q4" s="86"/>
      <c r="R4" s="86"/>
      <c r="S4" s="86"/>
      <c r="T4" s="85"/>
      <c r="U4" s="85"/>
      <c r="V4" s="85"/>
      <c r="W4" s="85"/>
    </row>
    <row r="5" spans="1:23" ht="12">
      <c r="A5" s="85"/>
      <c r="B5" s="86">
        <v>2003</v>
      </c>
      <c r="C5" s="86"/>
      <c r="D5" s="86">
        <v>2004</v>
      </c>
      <c r="E5" s="86">
        <v>2004</v>
      </c>
      <c r="F5" s="86"/>
      <c r="G5" s="86">
        <v>2004</v>
      </c>
      <c r="H5" s="85"/>
      <c r="I5" s="87" t="s">
        <v>282</v>
      </c>
      <c r="J5" s="87"/>
      <c r="M5" s="85"/>
      <c r="N5" s="86"/>
      <c r="O5" s="86"/>
      <c r="P5" s="86"/>
      <c r="Q5" s="86"/>
      <c r="R5" s="86"/>
      <c r="S5" s="86"/>
      <c r="T5" s="85"/>
      <c r="U5" s="87"/>
      <c r="V5" s="87"/>
      <c r="W5" s="87"/>
    </row>
    <row r="6" spans="1:23" ht="12">
      <c r="A6" s="85"/>
      <c r="B6" s="85"/>
      <c r="C6" s="85"/>
      <c r="F6" s="85"/>
      <c r="H6" s="85"/>
      <c r="I6" s="86" t="s">
        <v>1</v>
      </c>
      <c r="J6" s="86" t="s">
        <v>2</v>
      </c>
      <c r="M6" s="85"/>
      <c r="N6" s="85"/>
      <c r="O6" s="85"/>
      <c r="P6" s="85"/>
      <c r="Q6" s="85"/>
      <c r="R6" s="85"/>
      <c r="S6" s="85"/>
      <c r="T6" s="85"/>
      <c r="U6" s="86"/>
      <c r="V6" s="86"/>
      <c r="W6" s="86"/>
    </row>
    <row r="7" spans="1:23" ht="12">
      <c r="A7" s="85"/>
      <c r="B7" s="85"/>
      <c r="C7" s="85"/>
      <c r="F7" s="85"/>
      <c r="H7" s="85"/>
      <c r="I7" s="85"/>
      <c r="J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3" ht="12">
      <c r="A8" s="88" t="s">
        <v>283</v>
      </c>
      <c r="B8" s="89"/>
      <c r="C8" s="85"/>
      <c r="F8" s="85"/>
      <c r="H8" s="85"/>
      <c r="I8" s="89"/>
      <c r="J8" s="89"/>
      <c r="M8" s="88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s="25" customFormat="1" ht="12">
      <c r="A9" s="88" t="s">
        <v>284</v>
      </c>
      <c r="B9" s="90">
        <v>2539066.862</v>
      </c>
      <c r="C9" s="91"/>
      <c r="D9" s="48">
        <v>2526.8</v>
      </c>
      <c r="E9" s="90">
        <v>2540376.1194</v>
      </c>
      <c r="F9" s="91"/>
      <c r="G9" s="90">
        <v>2512289.824</v>
      </c>
      <c r="H9" s="91"/>
      <c r="I9" s="124">
        <f aca="true" t="shared" si="0" ref="I9:I16">G9-B9</f>
        <v>-26777.038000000175</v>
      </c>
      <c r="J9" s="127">
        <f aca="true" t="shared" si="1" ref="J9:J16">I9/B9*100</f>
        <v>-1.0546015310092365</v>
      </c>
      <c r="M9" s="88"/>
      <c r="N9" s="94"/>
      <c r="O9" s="94"/>
      <c r="P9" s="95"/>
      <c r="Q9" s="95"/>
      <c r="R9" s="94"/>
      <c r="S9" s="88"/>
      <c r="T9" s="94"/>
      <c r="U9" s="94"/>
      <c r="V9" s="94"/>
      <c r="W9" s="94"/>
    </row>
    <row r="10" spans="1:23" ht="12">
      <c r="A10" s="96" t="s">
        <v>285</v>
      </c>
      <c r="B10" s="97">
        <v>856137.9477</v>
      </c>
      <c r="C10" s="98"/>
      <c r="D10" s="45">
        <v>845.9</v>
      </c>
      <c r="E10" s="97">
        <v>859378.3563</v>
      </c>
      <c r="F10" s="98"/>
      <c r="G10" s="97">
        <v>841320.5157</v>
      </c>
      <c r="H10" s="98"/>
      <c r="I10" s="126">
        <f t="shared" si="0"/>
        <v>-14817.43200000003</v>
      </c>
      <c r="J10" s="128">
        <f t="shared" si="1"/>
        <v>-1.7307294974842322</v>
      </c>
      <c r="K10" s="29"/>
      <c r="M10" s="96"/>
      <c r="N10" s="100"/>
      <c r="O10" s="100"/>
      <c r="P10" s="100"/>
      <c r="Q10" s="100"/>
      <c r="R10" s="100"/>
      <c r="S10" s="100"/>
      <c r="T10" s="100"/>
      <c r="U10" s="101"/>
      <c r="V10" s="101"/>
      <c r="W10" s="101"/>
    </row>
    <row r="11" spans="1:23" ht="12">
      <c r="A11" s="96" t="s">
        <v>286</v>
      </c>
      <c r="B11" s="97">
        <v>1682928.915</v>
      </c>
      <c r="C11" s="98"/>
      <c r="D11" s="45">
        <v>1681</v>
      </c>
      <c r="E11" s="97">
        <v>1680997.7631</v>
      </c>
      <c r="F11" s="98"/>
      <c r="G11" s="97">
        <v>1670969.3083</v>
      </c>
      <c r="H11" s="98"/>
      <c r="I11" s="126">
        <f t="shared" si="0"/>
        <v>-11959.60670000012</v>
      </c>
      <c r="J11" s="128">
        <f t="shared" si="1"/>
        <v>-0.7106424159335405</v>
      </c>
      <c r="K11" s="29"/>
      <c r="M11" s="96"/>
      <c r="N11" s="100"/>
      <c r="O11" s="100"/>
      <c r="P11" s="100"/>
      <c r="Q11" s="100"/>
      <c r="R11" s="100"/>
      <c r="S11" s="100"/>
      <c r="T11" s="100"/>
      <c r="U11" s="101"/>
      <c r="V11" s="101"/>
      <c r="W11" s="101"/>
    </row>
    <row r="12" spans="1:23" s="25" customFormat="1" ht="12">
      <c r="A12" s="102" t="s">
        <v>287</v>
      </c>
      <c r="B12" s="97">
        <v>731434.3276</v>
      </c>
      <c r="C12" s="103"/>
      <c r="D12" s="45">
        <v>724.5</v>
      </c>
      <c r="E12" s="97">
        <v>728003.0854</v>
      </c>
      <c r="F12" s="103"/>
      <c r="G12" s="97">
        <v>721083.7912</v>
      </c>
      <c r="H12" s="103"/>
      <c r="I12" s="126">
        <f t="shared" si="0"/>
        <v>-10350.536399999983</v>
      </c>
      <c r="J12" s="128">
        <f t="shared" si="1"/>
        <v>-1.4151012619222307</v>
      </c>
      <c r="K12" s="92"/>
      <c r="M12" s="85"/>
      <c r="N12" s="100"/>
      <c r="O12" s="100"/>
      <c r="P12" s="100"/>
      <c r="Q12" s="100"/>
      <c r="R12" s="100"/>
      <c r="S12" s="100"/>
      <c r="T12" s="100"/>
      <c r="U12" s="101"/>
      <c r="V12" s="101"/>
      <c r="W12" s="94"/>
    </row>
    <row r="13" spans="1:23" ht="12">
      <c r="A13" s="102" t="s">
        <v>288</v>
      </c>
      <c r="B13" s="97">
        <v>1807632.535</v>
      </c>
      <c r="C13" s="103"/>
      <c r="D13" s="45">
        <v>1802.3</v>
      </c>
      <c r="E13" s="97">
        <v>1812373.034</v>
      </c>
      <c r="F13" s="103"/>
      <c r="G13" s="97">
        <v>1791206.0328</v>
      </c>
      <c r="H13" s="103"/>
      <c r="I13" s="126">
        <f t="shared" si="0"/>
        <v>-16426.502199999988</v>
      </c>
      <c r="J13" s="128">
        <f t="shared" si="1"/>
        <v>-0.908730169541897</v>
      </c>
      <c r="K13" s="29"/>
      <c r="M13" s="85"/>
      <c r="N13" s="100"/>
      <c r="O13" s="100"/>
      <c r="P13" s="100"/>
      <c r="Q13" s="100"/>
      <c r="R13" s="100"/>
      <c r="S13" s="100"/>
      <c r="T13" s="100"/>
      <c r="U13" s="101"/>
      <c r="V13" s="101"/>
      <c r="W13" s="101"/>
    </row>
    <row r="14" spans="1:23" ht="12">
      <c r="A14" s="88" t="s">
        <v>289</v>
      </c>
      <c r="B14" s="90">
        <v>502028.733</v>
      </c>
      <c r="C14" s="91"/>
      <c r="D14" s="48">
        <v>497.6</v>
      </c>
      <c r="E14" s="90">
        <v>499384.5025</v>
      </c>
      <c r="F14" s="91"/>
      <c r="G14" s="90">
        <v>492584.6175</v>
      </c>
      <c r="H14" s="104"/>
      <c r="I14" s="124">
        <f t="shared" si="0"/>
        <v>-9444.115500000014</v>
      </c>
      <c r="J14" s="127">
        <f t="shared" si="1"/>
        <v>-1.8811902345836475</v>
      </c>
      <c r="K14" s="29"/>
      <c r="M14" s="88"/>
      <c r="N14" s="94"/>
      <c r="O14" s="94"/>
      <c r="P14" s="88"/>
      <c r="Q14" s="88"/>
      <c r="R14" s="94"/>
      <c r="S14" s="95"/>
      <c r="T14" s="94"/>
      <c r="U14" s="94"/>
      <c r="V14" s="94"/>
      <c r="W14" s="101"/>
    </row>
    <row r="15" spans="1:23" ht="12">
      <c r="A15" s="102" t="s">
        <v>287</v>
      </c>
      <c r="B15" s="97">
        <v>146279.3074</v>
      </c>
      <c r="C15" s="99"/>
      <c r="D15" s="45">
        <v>143.3</v>
      </c>
      <c r="E15" s="97">
        <v>143502.0216</v>
      </c>
      <c r="F15" s="99"/>
      <c r="G15" s="97">
        <v>142521.91</v>
      </c>
      <c r="H15" s="99"/>
      <c r="I15" s="126">
        <f t="shared" si="0"/>
        <v>-3757.397399999987</v>
      </c>
      <c r="J15" s="128">
        <f t="shared" si="1"/>
        <v>-2.568645878070371</v>
      </c>
      <c r="K15" s="29"/>
      <c r="M15" s="102"/>
      <c r="N15" s="101"/>
      <c r="O15" s="101"/>
      <c r="P15" s="102"/>
      <c r="Q15" s="105"/>
      <c r="R15" s="101"/>
      <c r="S15" s="102"/>
      <c r="T15" s="101"/>
      <c r="U15" s="101"/>
      <c r="V15" s="101"/>
      <c r="W15" s="94"/>
    </row>
    <row r="16" spans="1:23" ht="12">
      <c r="A16" s="102" t="s">
        <v>288</v>
      </c>
      <c r="B16" s="97">
        <v>355749.4256</v>
      </c>
      <c r="C16" s="99"/>
      <c r="D16" s="45">
        <v>354.3</v>
      </c>
      <c r="E16" s="97">
        <v>355882.4809</v>
      </c>
      <c r="F16" s="99"/>
      <c r="G16" s="97">
        <v>350062.7075</v>
      </c>
      <c r="H16" s="99"/>
      <c r="I16" s="126">
        <f t="shared" si="0"/>
        <v>-5686.718099999998</v>
      </c>
      <c r="J16" s="128">
        <f t="shared" si="1"/>
        <v>-1.598517858576691</v>
      </c>
      <c r="K16" s="29"/>
      <c r="M16" s="102"/>
      <c r="N16" s="101"/>
      <c r="O16" s="101"/>
      <c r="P16" s="102"/>
      <c r="Q16" s="101"/>
      <c r="R16" s="101"/>
      <c r="S16" s="102"/>
      <c r="T16" s="101"/>
      <c r="U16" s="101"/>
      <c r="V16" s="101"/>
      <c r="W16" s="101"/>
    </row>
    <row r="17" spans="1:23" ht="12">
      <c r="A17" s="85"/>
      <c r="B17" s="105"/>
      <c r="C17" s="91"/>
      <c r="D17" s="45"/>
      <c r="E17" s="29"/>
      <c r="F17" s="91"/>
      <c r="G17" s="29"/>
      <c r="H17" s="91"/>
      <c r="I17" s="124"/>
      <c r="J17" s="128"/>
      <c r="K17" s="29"/>
      <c r="M17" s="85"/>
      <c r="N17" s="85"/>
      <c r="O17" s="100"/>
      <c r="P17" s="85"/>
      <c r="Q17" s="85"/>
      <c r="R17" s="100"/>
      <c r="S17" s="85"/>
      <c r="T17" s="100"/>
      <c r="U17" s="94"/>
      <c r="V17" s="100"/>
      <c r="W17" s="101"/>
    </row>
    <row r="18" spans="1:23" ht="12">
      <c r="A18" s="88" t="s">
        <v>290</v>
      </c>
      <c r="B18" s="106"/>
      <c r="C18" s="104"/>
      <c r="D18" s="45"/>
      <c r="E18" s="29"/>
      <c r="F18" s="104"/>
      <c r="G18" s="29"/>
      <c r="H18" s="104"/>
      <c r="I18" s="124"/>
      <c r="J18" s="128"/>
      <c r="K18" s="29"/>
      <c r="M18" s="88"/>
      <c r="N18" s="85"/>
      <c r="O18" s="100"/>
      <c r="P18" s="85"/>
      <c r="Q18" s="85"/>
      <c r="R18" s="100"/>
      <c r="S18" s="85"/>
      <c r="T18" s="100"/>
      <c r="U18" s="94"/>
      <c r="V18" s="100"/>
      <c r="W18" s="94"/>
    </row>
    <row r="19" spans="1:23" ht="12">
      <c r="A19" s="88" t="s">
        <v>284</v>
      </c>
      <c r="B19" s="90">
        <v>1088496.8041</v>
      </c>
      <c r="C19" s="91"/>
      <c r="D19" s="48">
        <v>1100.5</v>
      </c>
      <c r="E19" s="90">
        <v>1104076.3019</v>
      </c>
      <c r="F19" s="91"/>
      <c r="G19" s="90">
        <v>1116827.1712</v>
      </c>
      <c r="H19" s="104"/>
      <c r="I19" s="124">
        <f aca="true" t="shared" si="2" ref="I19:I24">G19-B19</f>
        <v>28330.367099999916</v>
      </c>
      <c r="J19" s="127">
        <f aca="true" t="shared" si="3" ref="J19:J24">I19/B19*100</f>
        <v>2.6027055838188025</v>
      </c>
      <c r="K19" s="29"/>
      <c r="M19" s="88"/>
      <c r="N19" s="94"/>
      <c r="O19" s="94"/>
      <c r="P19" s="95"/>
      <c r="Q19" s="88"/>
      <c r="R19" s="94"/>
      <c r="S19" s="88"/>
      <c r="T19" s="94"/>
      <c r="U19" s="94"/>
      <c r="V19" s="94"/>
      <c r="W19" s="101"/>
    </row>
    <row r="20" spans="1:23" ht="12">
      <c r="A20" s="96" t="s">
        <v>285</v>
      </c>
      <c r="B20" s="97">
        <v>115031.0118</v>
      </c>
      <c r="C20" s="104"/>
      <c r="D20" s="45">
        <v>118.3</v>
      </c>
      <c r="E20" s="97">
        <v>120654.1647</v>
      </c>
      <c r="F20" s="104"/>
      <c r="G20" s="97">
        <v>119385.3929</v>
      </c>
      <c r="H20" s="104"/>
      <c r="I20" s="126">
        <f t="shared" si="2"/>
        <v>4354.381100000013</v>
      </c>
      <c r="J20" s="128">
        <f t="shared" si="3"/>
        <v>3.7853975478984823</v>
      </c>
      <c r="K20" s="29"/>
      <c r="M20" s="96"/>
      <c r="N20" s="101"/>
      <c r="O20" s="94"/>
      <c r="P20" s="102"/>
      <c r="Q20" s="102"/>
      <c r="R20" s="94"/>
      <c r="S20" s="105"/>
      <c r="T20" s="94"/>
      <c r="U20" s="101"/>
      <c r="V20" s="101"/>
      <c r="W20" s="101"/>
    </row>
    <row r="21" spans="1:23" ht="12">
      <c r="A21" s="96" t="s">
        <v>286</v>
      </c>
      <c r="B21" s="97">
        <v>973465.7922</v>
      </c>
      <c r="C21" s="104"/>
      <c r="D21" s="45">
        <v>982.2</v>
      </c>
      <c r="E21" s="97">
        <v>983422.1373</v>
      </c>
      <c r="F21" s="104"/>
      <c r="G21" s="97">
        <v>997441.7783</v>
      </c>
      <c r="H21" s="104"/>
      <c r="I21" s="126">
        <f t="shared" si="2"/>
        <v>23975.98609999998</v>
      </c>
      <c r="J21" s="128">
        <f t="shared" si="3"/>
        <v>2.4629510653697504</v>
      </c>
      <c r="K21" s="29"/>
      <c r="M21" s="96"/>
      <c r="N21" s="101"/>
      <c r="O21" s="94"/>
      <c r="P21" s="102"/>
      <c r="Q21" s="102"/>
      <c r="R21" s="94"/>
      <c r="S21" s="102"/>
      <c r="T21" s="94"/>
      <c r="U21" s="101"/>
      <c r="V21" s="101"/>
      <c r="W21" s="100"/>
    </row>
    <row r="22" spans="1:23" ht="12">
      <c r="A22" s="88" t="s">
        <v>289</v>
      </c>
      <c r="B22" s="90">
        <v>221437.438</v>
      </c>
      <c r="C22" s="91"/>
      <c r="D22" s="48">
        <v>228</v>
      </c>
      <c r="E22" s="90">
        <v>228498.0324</v>
      </c>
      <c r="F22" s="91"/>
      <c r="G22" s="90">
        <v>229182.9231</v>
      </c>
      <c r="H22" s="104"/>
      <c r="I22" s="124">
        <f t="shared" si="2"/>
        <v>7745.48510000002</v>
      </c>
      <c r="J22" s="127">
        <f t="shared" si="3"/>
        <v>3.4978209511257172</v>
      </c>
      <c r="K22" s="29"/>
      <c r="M22" s="88"/>
      <c r="N22" s="94"/>
      <c r="O22" s="94"/>
      <c r="P22" s="88"/>
      <c r="Q22" s="88"/>
      <c r="R22" s="94"/>
      <c r="S22" s="88"/>
      <c r="T22" s="94"/>
      <c r="U22" s="94"/>
      <c r="V22" s="94"/>
      <c r="W22" s="100"/>
    </row>
    <row r="23" spans="1:23" ht="12">
      <c r="A23" s="102" t="s">
        <v>291</v>
      </c>
      <c r="B23" s="97">
        <v>162280.9071</v>
      </c>
      <c r="C23" s="103"/>
      <c r="D23" s="45">
        <v>167.7</v>
      </c>
      <c r="E23" s="97">
        <v>166459.048</v>
      </c>
      <c r="F23" s="103"/>
      <c r="G23" s="97">
        <v>165774.8828</v>
      </c>
      <c r="H23" s="103"/>
      <c r="I23" s="126">
        <f t="shared" si="2"/>
        <v>3493.975699999981</v>
      </c>
      <c r="J23" s="128">
        <f t="shared" si="3"/>
        <v>2.1530417610045394</v>
      </c>
      <c r="K23" s="29"/>
      <c r="M23" s="102"/>
      <c r="N23" s="101"/>
      <c r="O23" s="101"/>
      <c r="P23" s="102"/>
      <c r="Q23" s="101"/>
      <c r="R23" s="101"/>
      <c r="S23" s="102"/>
      <c r="T23" s="101"/>
      <c r="U23" s="101"/>
      <c r="V23" s="101"/>
      <c r="W23" s="94"/>
    </row>
    <row r="24" spans="1:23" ht="12">
      <c r="A24" s="102" t="s">
        <v>288</v>
      </c>
      <c r="B24" s="97">
        <v>59156.5307</v>
      </c>
      <c r="C24" s="103"/>
      <c r="D24" s="45">
        <v>60.3</v>
      </c>
      <c r="E24" s="97">
        <v>62038.9843</v>
      </c>
      <c r="F24" s="103"/>
      <c r="G24" s="97">
        <v>63408.0403</v>
      </c>
      <c r="H24" s="103"/>
      <c r="I24" s="126">
        <f t="shared" si="2"/>
        <v>4251.509599999998</v>
      </c>
      <c r="J24" s="128">
        <f t="shared" si="3"/>
        <v>7.186881227975726</v>
      </c>
      <c r="K24" s="29"/>
      <c r="M24" s="102"/>
      <c r="N24" s="101"/>
      <c r="O24" s="101"/>
      <c r="P24" s="102"/>
      <c r="Q24" s="101"/>
      <c r="R24" s="101"/>
      <c r="S24" s="102"/>
      <c r="T24" s="101"/>
      <c r="U24" s="101"/>
      <c r="V24" s="101"/>
      <c r="W24" s="101"/>
    </row>
    <row r="25" spans="1:23" ht="12">
      <c r="A25" s="85"/>
      <c r="B25" s="101"/>
      <c r="C25" s="91"/>
      <c r="D25" s="45"/>
      <c r="E25" s="29"/>
      <c r="F25" s="91"/>
      <c r="G25" s="29"/>
      <c r="H25" s="91"/>
      <c r="I25" s="124"/>
      <c r="J25" s="128"/>
      <c r="K25" s="29"/>
      <c r="M25" s="85"/>
      <c r="N25" s="85"/>
      <c r="O25" s="100"/>
      <c r="P25" s="85"/>
      <c r="Q25" s="85"/>
      <c r="R25" s="100"/>
      <c r="S25" s="85"/>
      <c r="T25" s="100"/>
      <c r="U25" s="94"/>
      <c r="V25" s="100"/>
      <c r="W25" s="101"/>
    </row>
    <row r="26" spans="1:23" ht="12">
      <c r="A26" s="88" t="s">
        <v>292</v>
      </c>
      <c r="B26" s="106"/>
      <c r="C26" s="98"/>
      <c r="D26" s="45"/>
      <c r="E26" s="29"/>
      <c r="F26" s="98"/>
      <c r="G26" s="29"/>
      <c r="H26" s="98"/>
      <c r="I26" s="124"/>
      <c r="J26" s="128"/>
      <c r="K26" s="29"/>
      <c r="M26" s="88"/>
      <c r="N26" s="88"/>
      <c r="O26" s="94"/>
      <c r="P26" s="88"/>
      <c r="Q26" s="88"/>
      <c r="R26" s="94"/>
      <c r="S26" s="88"/>
      <c r="T26" s="94"/>
      <c r="U26" s="94"/>
      <c r="V26" s="94"/>
      <c r="W26" s="94"/>
    </row>
    <row r="27" spans="1:23" ht="12">
      <c r="A27" s="88" t="s">
        <v>284</v>
      </c>
      <c r="B27" s="90">
        <v>3627563.6661</v>
      </c>
      <c r="C27" s="107"/>
      <c r="D27" s="48">
        <v>3627.4</v>
      </c>
      <c r="E27" s="90">
        <v>3644452.4213</v>
      </c>
      <c r="F27" s="107"/>
      <c r="G27" s="90">
        <v>3629116.9952</v>
      </c>
      <c r="H27" s="107"/>
      <c r="I27" s="125">
        <f aca="true" t="shared" si="4" ref="I27:I40">G27-B27</f>
        <v>1553.3290999997407</v>
      </c>
      <c r="J27" s="127">
        <f aca="true" t="shared" si="5" ref="J27:J40">I27/B27*100</f>
        <v>0.042820174722659726</v>
      </c>
      <c r="K27" s="29"/>
      <c r="M27" s="88"/>
      <c r="N27" s="94"/>
      <c r="O27" s="94"/>
      <c r="P27" s="88"/>
      <c r="Q27" s="95"/>
      <c r="R27" s="94"/>
      <c r="S27" s="88"/>
      <c r="T27" s="94"/>
      <c r="U27" s="94"/>
      <c r="V27" s="94"/>
      <c r="W27" s="101"/>
    </row>
    <row r="28" spans="1:23" ht="12">
      <c r="A28" s="96" t="s">
        <v>285</v>
      </c>
      <c r="B28" s="97">
        <v>971168.9595</v>
      </c>
      <c r="C28" s="104"/>
      <c r="D28" s="45">
        <v>964.2</v>
      </c>
      <c r="E28" s="97">
        <v>980032.521</v>
      </c>
      <c r="F28" s="104"/>
      <c r="G28" s="97">
        <v>960705.9086</v>
      </c>
      <c r="H28" s="104"/>
      <c r="I28" s="126">
        <f t="shared" si="4"/>
        <v>-10463.050900000031</v>
      </c>
      <c r="J28" s="128">
        <f t="shared" si="5"/>
        <v>-1.0773666927520897</v>
      </c>
      <c r="M28" s="96"/>
      <c r="N28" s="100"/>
      <c r="O28" s="100"/>
      <c r="P28" s="100"/>
      <c r="Q28" s="100"/>
      <c r="R28" s="100"/>
      <c r="S28" s="100"/>
      <c r="T28" s="100"/>
      <c r="U28" s="101"/>
      <c r="V28" s="101"/>
      <c r="W28" s="101"/>
    </row>
    <row r="29" spans="1:23" ht="12">
      <c r="A29" s="96" t="s">
        <v>286</v>
      </c>
      <c r="B29" s="97">
        <v>2656394.7072</v>
      </c>
      <c r="C29" s="98"/>
      <c r="D29" s="45">
        <v>2663.1</v>
      </c>
      <c r="E29" s="97">
        <v>2664419.9004</v>
      </c>
      <c r="F29" s="98"/>
      <c r="G29" s="97">
        <v>2668411.0866</v>
      </c>
      <c r="H29" s="98"/>
      <c r="I29" s="126">
        <f t="shared" si="4"/>
        <v>12016.379399999976</v>
      </c>
      <c r="J29" s="128">
        <f t="shared" si="5"/>
        <v>0.45235669862728967</v>
      </c>
      <c r="M29" s="96"/>
      <c r="N29" s="100"/>
      <c r="O29" s="100"/>
      <c r="P29" s="100"/>
      <c r="Q29" s="100"/>
      <c r="R29" s="100"/>
      <c r="S29" s="100"/>
      <c r="T29" s="100"/>
      <c r="U29" s="101"/>
      <c r="V29" s="101"/>
      <c r="W29" s="94"/>
    </row>
    <row r="30" spans="1:23" ht="12">
      <c r="A30" s="102" t="s">
        <v>287</v>
      </c>
      <c r="B30" s="97">
        <v>1556916.6028</v>
      </c>
      <c r="C30" s="103"/>
      <c r="D30" s="45">
        <v>1563.5</v>
      </c>
      <c r="E30" s="97">
        <v>1568397.0769</v>
      </c>
      <c r="F30" s="103"/>
      <c r="G30" s="97">
        <v>1567474.2948</v>
      </c>
      <c r="H30" s="103"/>
      <c r="I30" s="126">
        <f t="shared" si="4"/>
        <v>10557.69200000004</v>
      </c>
      <c r="J30" s="128">
        <f t="shared" si="5"/>
        <v>0.6781154482528355</v>
      </c>
      <c r="M30" s="85"/>
      <c r="N30" s="100"/>
      <c r="O30" s="100"/>
      <c r="P30" s="100"/>
      <c r="Q30" s="100"/>
      <c r="R30" s="100"/>
      <c r="S30" s="100"/>
      <c r="T30" s="100"/>
      <c r="U30" s="101"/>
      <c r="V30" s="101"/>
      <c r="W30" s="101"/>
    </row>
    <row r="31" spans="1:23" ht="12">
      <c r="A31" s="102" t="s">
        <v>288</v>
      </c>
      <c r="B31" s="97">
        <v>2070647.0639</v>
      </c>
      <c r="C31" s="103"/>
      <c r="D31" s="45">
        <v>2063.8</v>
      </c>
      <c r="E31" s="97">
        <v>2076055.3444</v>
      </c>
      <c r="F31" s="103"/>
      <c r="G31" s="97">
        <v>2061642.7004</v>
      </c>
      <c r="H31" s="103"/>
      <c r="I31" s="126">
        <f t="shared" si="4"/>
        <v>-9004.363499999978</v>
      </c>
      <c r="J31" s="128">
        <f t="shared" si="5"/>
        <v>-0.43485747315336953</v>
      </c>
      <c r="M31" s="85"/>
      <c r="N31" s="100"/>
      <c r="O31" s="100"/>
      <c r="P31" s="100"/>
      <c r="Q31" s="100"/>
      <c r="R31" s="100"/>
      <c r="S31" s="100"/>
      <c r="T31" s="100"/>
      <c r="U31" s="101"/>
      <c r="V31" s="101"/>
      <c r="W31" s="101"/>
    </row>
    <row r="32" spans="1:23" ht="12">
      <c r="A32" s="88" t="s">
        <v>289</v>
      </c>
      <c r="B32" s="90">
        <v>723466.171</v>
      </c>
      <c r="C32" s="107"/>
      <c r="D32" s="48">
        <v>725.5</v>
      </c>
      <c r="E32" s="90">
        <v>727882.5349</v>
      </c>
      <c r="F32" s="107"/>
      <c r="G32" s="90">
        <v>721767.5406</v>
      </c>
      <c r="H32" s="98"/>
      <c r="I32" s="124">
        <f t="shared" si="4"/>
        <v>-1698.6304000000237</v>
      </c>
      <c r="J32" s="127">
        <f t="shared" si="5"/>
        <v>-0.2347905773744912</v>
      </c>
      <c r="M32" s="88"/>
      <c r="N32" s="94"/>
      <c r="O32" s="94"/>
      <c r="P32" s="88"/>
      <c r="Q32" s="88"/>
      <c r="R32" s="94"/>
      <c r="S32" s="88"/>
      <c r="T32" s="94"/>
      <c r="U32" s="94"/>
      <c r="V32" s="94"/>
      <c r="W32" s="94"/>
    </row>
    <row r="33" spans="1:23" ht="12">
      <c r="A33" s="96" t="s">
        <v>285</v>
      </c>
      <c r="B33" s="97">
        <v>142701.2854</v>
      </c>
      <c r="C33" s="98"/>
      <c r="D33" s="45">
        <v>141.5</v>
      </c>
      <c r="E33" s="97">
        <v>144968.6373</v>
      </c>
      <c r="F33" s="98"/>
      <c r="G33" s="97">
        <v>141344.2565</v>
      </c>
      <c r="H33" s="98"/>
      <c r="I33" s="126">
        <f t="shared" si="4"/>
        <v>-1357.0289000000048</v>
      </c>
      <c r="J33" s="128">
        <f t="shared" si="5"/>
        <v>-0.9509577269722371</v>
      </c>
      <c r="M33" s="96"/>
      <c r="N33" s="100"/>
      <c r="O33" s="100"/>
      <c r="P33" s="102"/>
      <c r="Q33" s="100"/>
      <c r="R33" s="100"/>
      <c r="S33" s="100"/>
      <c r="T33" s="100"/>
      <c r="U33" s="101"/>
      <c r="V33" s="101"/>
      <c r="W33" s="101"/>
    </row>
    <row r="34" spans="1:23" ht="12">
      <c r="A34" s="96" t="s">
        <v>286</v>
      </c>
      <c r="B34" s="97">
        <v>580764.8855</v>
      </c>
      <c r="C34" s="104"/>
      <c r="D34" s="45">
        <v>584</v>
      </c>
      <c r="E34" s="97">
        <v>582913.8976</v>
      </c>
      <c r="F34" s="104"/>
      <c r="G34" s="97">
        <v>580423.284</v>
      </c>
      <c r="H34" s="104"/>
      <c r="I34" s="126">
        <f t="shared" si="4"/>
        <v>-341.60149999998976</v>
      </c>
      <c r="J34" s="128">
        <f t="shared" si="5"/>
        <v>-0.05881924140539136</v>
      </c>
      <c r="M34" s="96"/>
      <c r="N34" s="100"/>
      <c r="O34" s="100"/>
      <c r="P34" s="100"/>
      <c r="Q34" s="100"/>
      <c r="R34" s="100"/>
      <c r="S34" s="100"/>
      <c r="T34" s="100"/>
      <c r="U34" s="108"/>
      <c r="V34" s="108"/>
      <c r="W34" s="101"/>
    </row>
    <row r="35" spans="1:23" ht="12">
      <c r="A35" s="88" t="s">
        <v>6</v>
      </c>
      <c r="B35" s="90">
        <v>308560.2145</v>
      </c>
      <c r="C35" s="93"/>
      <c r="D35" s="48">
        <v>311</v>
      </c>
      <c r="E35" s="90">
        <v>309961.0696</v>
      </c>
      <c r="F35" s="93"/>
      <c r="G35" s="90">
        <v>308296.7928</v>
      </c>
      <c r="H35" s="106"/>
      <c r="I35" s="124">
        <f t="shared" si="4"/>
        <v>-263.42170000000624</v>
      </c>
      <c r="J35" s="127">
        <f t="shared" si="5"/>
        <v>-0.08537124607165006</v>
      </c>
      <c r="M35" s="88"/>
      <c r="N35" s="94"/>
      <c r="O35" s="94"/>
      <c r="P35" s="95"/>
      <c r="Q35" s="88"/>
      <c r="R35" s="94"/>
      <c r="S35" s="88"/>
      <c r="T35" s="94"/>
      <c r="U35" s="94"/>
      <c r="V35" s="94"/>
      <c r="W35" s="94"/>
    </row>
    <row r="36" spans="1:23" ht="12">
      <c r="A36" s="96" t="s">
        <v>285</v>
      </c>
      <c r="B36" s="97">
        <v>30611.47</v>
      </c>
      <c r="C36" s="99"/>
      <c r="D36" s="45">
        <v>31</v>
      </c>
      <c r="E36" s="97">
        <v>32132.9475</v>
      </c>
      <c r="F36" s="99"/>
      <c r="G36" s="97">
        <v>31440.5243</v>
      </c>
      <c r="H36" s="99"/>
      <c r="I36" s="126">
        <f t="shared" si="4"/>
        <v>829.0542999999998</v>
      </c>
      <c r="J36" s="128">
        <f t="shared" si="5"/>
        <v>2.7083126030863585</v>
      </c>
      <c r="M36" s="96"/>
      <c r="N36" s="100"/>
      <c r="O36" s="100"/>
      <c r="P36" s="100"/>
      <c r="Q36" s="100"/>
      <c r="R36" s="100"/>
      <c r="S36" s="100"/>
      <c r="T36" s="100"/>
      <c r="U36" s="101"/>
      <c r="V36" s="101"/>
      <c r="W36" s="101"/>
    </row>
    <row r="37" spans="1:23" ht="12">
      <c r="A37" s="96" t="s">
        <v>286</v>
      </c>
      <c r="B37" s="97">
        <v>277948.7445</v>
      </c>
      <c r="C37" s="99"/>
      <c r="D37" s="45">
        <v>280</v>
      </c>
      <c r="E37" s="97">
        <v>277828.1223</v>
      </c>
      <c r="F37" s="99"/>
      <c r="G37" s="97">
        <v>276856.2685</v>
      </c>
      <c r="H37" s="99"/>
      <c r="I37" s="126">
        <f t="shared" si="4"/>
        <v>-1092.475999999966</v>
      </c>
      <c r="J37" s="128">
        <f t="shared" si="5"/>
        <v>-0.39304944584844714</v>
      </c>
      <c r="M37" s="96"/>
      <c r="N37" s="100"/>
      <c r="O37" s="100"/>
      <c r="P37" s="100"/>
      <c r="Q37" s="100"/>
      <c r="R37" s="100"/>
      <c r="S37" s="100"/>
      <c r="T37" s="100"/>
      <c r="U37" s="101"/>
      <c r="V37" s="101"/>
      <c r="W37" s="101"/>
    </row>
    <row r="38" spans="1:23" ht="12">
      <c r="A38" s="88" t="s">
        <v>5</v>
      </c>
      <c r="B38" s="90">
        <v>414905.9563</v>
      </c>
      <c r="C38" s="93"/>
      <c r="D38" s="48">
        <v>414.6</v>
      </c>
      <c r="E38" s="90">
        <v>417921.4652</v>
      </c>
      <c r="F38" s="93"/>
      <c r="G38" s="90">
        <v>413470.7478</v>
      </c>
      <c r="H38" s="106"/>
      <c r="I38" s="124">
        <f t="shared" si="4"/>
        <v>-1435.208500000008</v>
      </c>
      <c r="J38" s="127">
        <f t="shared" si="5"/>
        <v>-0.34591176101657906</v>
      </c>
      <c r="M38" s="88"/>
      <c r="N38" s="94"/>
      <c r="O38" s="94"/>
      <c r="P38" s="88"/>
      <c r="Q38" s="88"/>
      <c r="R38" s="94"/>
      <c r="S38" s="88"/>
      <c r="T38" s="94"/>
      <c r="U38" s="94"/>
      <c r="V38" s="94"/>
      <c r="W38" s="94"/>
    </row>
    <row r="39" spans="1:23" ht="12">
      <c r="A39" s="96" t="s">
        <v>285</v>
      </c>
      <c r="B39" s="97">
        <v>112089.8153</v>
      </c>
      <c r="C39" s="99"/>
      <c r="D39" s="45">
        <v>110.5</v>
      </c>
      <c r="E39" s="97">
        <v>112835.6898</v>
      </c>
      <c r="F39" s="99"/>
      <c r="G39" s="97">
        <v>109903.7324</v>
      </c>
      <c r="H39" s="99"/>
      <c r="I39" s="126">
        <f t="shared" si="4"/>
        <v>-2186.0829000000085</v>
      </c>
      <c r="J39" s="128">
        <f t="shared" si="5"/>
        <v>-1.950295746450399</v>
      </c>
      <c r="M39" s="96"/>
      <c r="N39" s="100"/>
      <c r="O39" s="100"/>
      <c r="P39" s="100"/>
      <c r="Q39" s="100"/>
      <c r="R39" s="100"/>
      <c r="S39" s="100"/>
      <c r="T39" s="100"/>
      <c r="U39" s="101"/>
      <c r="V39" s="101"/>
      <c r="W39" s="101"/>
    </row>
    <row r="40" spans="1:23" ht="12">
      <c r="A40" s="96" t="s">
        <v>286</v>
      </c>
      <c r="B40" s="97">
        <v>302816.141</v>
      </c>
      <c r="C40" s="99"/>
      <c r="D40" s="45">
        <v>304.1</v>
      </c>
      <c r="E40" s="97">
        <v>305085.7754</v>
      </c>
      <c r="F40" s="99"/>
      <c r="G40" s="97">
        <v>303567.0154</v>
      </c>
      <c r="H40" s="99"/>
      <c r="I40" s="126">
        <f t="shared" si="4"/>
        <v>750.8743999999715</v>
      </c>
      <c r="J40" s="128">
        <f t="shared" si="5"/>
        <v>0.24796379661940526</v>
      </c>
      <c r="M40" s="96"/>
      <c r="N40" s="100"/>
      <c r="O40" s="100"/>
      <c r="P40" s="100"/>
      <c r="Q40" s="100"/>
      <c r="R40" s="100"/>
      <c r="S40" s="100"/>
      <c r="T40" s="100"/>
      <c r="U40" s="101"/>
      <c r="V40" s="101"/>
      <c r="W40" s="101"/>
    </row>
    <row r="41" spans="1:23" ht="12">
      <c r="A41" s="102"/>
      <c r="B41" s="85"/>
      <c r="C41" s="85"/>
      <c r="D41" s="85"/>
      <c r="E41" s="85"/>
      <c r="F41" s="85"/>
      <c r="G41" s="85"/>
      <c r="H41" s="85"/>
      <c r="I41" s="85"/>
      <c r="J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/>
    </row>
    <row r="42" spans="1:23" ht="12">
      <c r="A42" s="102"/>
      <c r="B42" s="85"/>
      <c r="C42" s="85"/>
      <c r="D42" s="85"/>
      <c r="E42" s="85"/>
      <c r="F42" s="85"/>
      <c r="G42" s="85"/>
      <c r="H42" s="85"/>
      <c r="I42" s="85"/>
      <c r="J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94"/>
    </row>
    <row r="43" spans="1:23" ht="12">
      <c r="A43" s="102"/>
      <c r="B43" s="85"/>
      <c r="C43" s="85"/>
      <c r="D43" s="85"/>
      <c r="E43" s="85"/>
      <c r="F43" s="85"/>
      <c r="G43" s="85"/>
      <c r="H43" s="85"/>
      <c r="I43" s="85"/>
      <c r="J43" s="85"/>
      <c r="M43" s="102"/>
      <c r="N43" s="85"/>
      <c r="O43" s="85"/>
      <c r="P43" s="85"/>
      <c r="Q43" s="85"/>
      <c r="R43" s="85"/>
      <c r="S43" s="85"/>
      <c r="T43" s="85"/>
      <c r="U43" s="85"/>
      <c r="V43" s="85"/>
      <c r="W43" s="94"/>
    </row>
    <row r="44" spans="1:23" ht="12">
      <c r="A44" s="102"/>
      <c r="B44" s="85"/>
      <c r="C44" s="85"/>
      <c r="D44" s="85"/>
      <c r="E44" s="85"/>
      <c r="F44" s="85"/>
      <c r="G44" s="85"/>
      <c r="H44" s="85"/>
      <c r="I44" s="85"/>
      <c r="J44" s="85"/>
      <c r="M44" s="102"/>
      <c r="N44" s="85"/>
      <c r="O44" s="85"/>
      <c r="P44" s="85"/>
      <c r="Q44" s="85"/>
      <c r="R44" s="85"/>
      <c r="S44" s="85"/>
      <c r="T44" s="85"/>
      <c r="U44" s="85"/>
      <c r="V44" s="85"/>
      <c r="W44" s="101"/>
    </row>
    <row r="45" spans="1:23" ht="12">
      <c r="A45" s="102"/>
      <c r="B45" s="85"/>
      <c r="C45" s="85"/>
      <c r="D45" s="85"/>
      <c r="E45" s="85"/>
      <c r="F45" s="85"/>
      <c r="G45" s="85"/>
      <c r="H45" s="85"/>
      <c r="I45" s="85"/>
      <c r="J45" s="85"/>
      <c r="M45" s="102"/>
      <c r="N45" s="85"/>
      <c r="O45" s="85"/>
      <c r="P45" s="85"/>
      <c r="Q45" s="85"/>
      <c r="R45" s="85"/>
      <c r="S45" s="85"/>
      <c r="T45" s="85"/>
      <c r="U45" s="85"/>
      <c r="V45" s="85"/>
      <c r="W45" s="101"/>
    </row>
    <row r="46" spans="1:23" ht="12">
      <c r="A46" s="102" t="s">
        <v>293</v>
      </c>
      <c r="B46" s="109"/>
      <c r="C46" s="109"/>
      <c r="D46" s="109"/>
      <c r="E46" s="109"/>
      <c r="F46" s="109"/>
      <c r="G46" s="109"/>
      <c r="H46" s="100"/>
      <c r="I46" s="101"/>
      <c r="J46" s="101"/>
      <c r="M46" s="102"/>
      <c r="N46" s="85"/>
      <c r="O46" s="85"/>
      <c r="P46" s="85"/>
      <c r="Q46" s="85"/>
      <c r="R46" s="85"/>
      <c r="S46" s="85"/>
      <c r="T46" s="85"/>
      <c r="U46" s="85"/>
      <c r="V46" s="85"/>
      <c r="W46" s="94"/>
    </row>
    <row r="47" spans="1:23" ht="12">
      <c r="A47" s="102"/>
      <c r="B47" s="110"/>
      <c r="C47" s="110"/>
      <c r="D47" s="110"/>
      <c r="E47" s="110"/>
      <c r="F47" s="110"/>
      <c r="G47" s="110"/>
      <c r="H47" s="94"/>
      <c r="I47" s="94"/>
      <c r="J47" s="94"/>
      <c r="M47" s="102"/>
      <c r="N47" s="85"/>
      <c r="O47" s="85"/>
      <c r="P47" s="85"/>
      <c r="Q47" s="85"/>
      <c r="R47" s="85"/>
      <c r="S47" s="85"/>
      <c r="T47" s="85"/>
      <c r="U47" s="85"/>
      <c r="V47" s="85"/>
      <c r="W47" s="101"/>
    </row>
    <row r="48" spans="1:23" ht="12">
      <c r="A48" s="102" t="s">
        <v>294</v>
      </c>
      <c r="B48" s="109"/>
      <c r="C48" s="109"/>
      <c r="D48" s="109"/>
      <c r="E48" s="109"/>
      <c r="F48" s="109"/>
      <c r="G48" s="109"/>
      <c r="H48" s="100"/>
      <c r="I48" s="101"/>
      <c r="J48" s="101"/>
      <c r="M48" s="102"/>
      <c r="N48" s="85"/>
      <c r="O48" s="85"/>
      <c r="P48" s="85"/>
      <c r="Q48" s="85"/>
      <c r="R48" s="85"/>
      <c r="S48" s="85"/>
      <c r="T48" s="85"/>
      <c r="U48" s="85"/>
      <c r="V48" s="85"/>
      <c r="W48" s="101"/>
    </row>
    <row r="49" spans="1:23" ht="12">
      <c r="A49" s="102" t="s">
        <v>295</v>
      </c>
      <c r="B49" s="109"/>
      <c r="C49" s="109"/>
      <c r="D49" s="109"/>
      <c r="E49" s="109"/>
      <c r="F49" s="109"/>
      <c r="G49" s="109"/>
      <c r="H49" s="100"/>
      <c r="I49" s="101"/>
      <c r="J49" s="101"/>
      <c r="M49" s="102"/>
      <c r="N49" s="85"/>
      <c r="O49" s="85"/>
      <c r="P49" s="85"/>
      <c r="Q49" s="85"/>
      <c r="R49" s="85"/>
      <c r="S49" s="85"/>
      <c r="T49" s="85"/>
      <c r="U49" s="85"/>
      <c r="V49" s="85"/>
      <c r="W49" s="94"/>
    </row>
    <row r="50" spans="1:23" ht="12">
      <c r="A50" s="102" t="s">
        <v>296</v>
      </c>
      <c r="B50" s="110"/>
      <c r="C50" s="110"/>
      <c r="D50" s="110"/>
      <c r="E50" s="110"/>
      <c r="F50" s="110"/>
      <c r="G50" s="110"/>
      <c r="H50" s="94"/>
      <c r="I50" s="94"/>
      <c r="J50" s="94"/>
      <c r="N50" s="96"/>
      <c r="O50" s="100"/>
      <c r="P50" s="100"/>
      <c r="Q50" s="100"/>
      <c r="R50" s="100"/>
      <c r="S50" s="100"/>
      <c r="T50" s="100"/>
      <c r="U50" s="100"/>
      <c r="V50" s="101"/>
      <c r="W50" s="101"/>
    </row>
    <row r="51" spans="1:23" ht="12">
      <c r="A51" s="96"/>
      <c r="B51" s="109"/>
      <c r="C51" s="109"/>
      <c r="D51" s="109"/>
      <c r="E51" s="109"/>
      <c r="F51" s="109"/>
      <c r="G51" s="109"/>
      <c r="H51" s="100"/>
      <c r="I51" s="101"/>
      <c r="J51" s="101"/>
      <c r="N51" s="96"/>
      <c r="O51" s="100"/>
      <c r="P51" s="100"/>
      <c r="Q51" s="100"/>
      <c r="R51" s="100"/>
      <c r="S51" s="100"/>
      <c r="T51" s="100"/>
      <c r="U51" s="100"/>
      <c r="V51" s="101"/>
      <c r="W51" s="101"/>
    </row>
    <row r="52" spans="1:23" ht="12">
      <c r="A52" s="96" t="s">
        <v>297</v>
      </c>
      <c r="B52" s="109"/>
      <c r="C52" s="109"/>
      <c r="D52" s="109"/>
      <c r="E52" s="109"/>
      <c r="F52" s="109"/>
      <c r="G52" s="109"/>
      <c r="H52" s="100"/>
      <c r="I52" s="101"/>
      <c r="J52" s="101"/>
      <c r="N52" s="88"/>
      <c r="O52" s="94"/>
      <c r="P52" s="94"/>
      <c r="Q52" s="94"/>
      <c r="R52" s="88"/>
      <c r="S52" s="94"/>
      <c r="T52" s="88"/>
      <c r="U52" s="94"/>
      <c r="V52" s="94"/>
      <c r="W52" s="94"/>
    </row>
    <row r="53" spans="1:23" ht="12">
      <c r="A53" s="88"/>
      <c r="B53" s="110"/>
      <c r="C53" s="110"/>
      <c r="D53" s="110"/>
      <c r="E53" s="110"/>
      <c r="F53" s="110"/>
      <c r="G53" s="110"/>
      <c r="H53" s="94"/>
      <c r="I53" s="94"/>
      <c r="J53" s="94"/>
      <c r="N53" s="96"/>
      <c r="O53" s="100"/>
      <c r="P53" s="100"/>
      <c r="Q53" s="100"/>
      <c r="R53" s="100"/>
      <c r="S53" s="100"/>
      <c r="T53" s="100"/>
      <c r="U53" s="100"/>
      <c r="V53" s="101"/>
      <c r="W53" s="101"/>
    </row>
    <row r="54" spans="1:23" ht="12">
      <c r="A54" s="28" t="s">
        <v>236</v>
      </c>
      <c r="B54" s="109"/>
      <c r="C54" s="109"/>
      <c r="D54" s="109"/>
      <c r="E54" s="109"/>
      <c r="F54" s="109"/>
      <c r="G54" s="109"/>
      <c r="H54" s="100"/>
      <c r="I54" s="101"/>
      <c r="J54" s="101"/>
      <c r="N54" s="96"/>
      <c r="O54" s="100"/>
      <c r="P54" s="100"/>
      <c r="Q54" s="100"/>
      <c r="R54" s="100"/>
      <c r="S54" s="100"/>
      <c r="T54" s="100"/>
      <c r="U54" s="100"/>
      <c r="V54" s="101"/>
      <c r="W54" s="101"/>
    </row>
    <row r="55" spans="1:10" ht="12">
      <c r="A55" s="96"/>
      <c r="B55" s="109"/>
      <c r="C55" s="109"/>
      <c r="D55" s="109"/>
      <c r="E55" s="109"/>
      <c r="F55" s="109"/>
      <c r="G55" s="109"/>
      <c r="H55" s="100"/>
      <c r="I55" s="101"/>
      <c r="J55" s="101"/>
    </row>
    <row r="58" ht="12">
      <c r="A58" s="85"/>
    </row>
    <row r="59" ht="12">
      <c r="A59" s="85"/>
    </row>
    <row r="60" ht="12">
      <c r="A60" s="85"/>
    </row>
    <row r="61" ht="12">
      <c r="A61" s="85"/>
    </row>
    <row r="62" ht="12">
      <c r="A62" s="85"/>
    </row>
    <row r="63" ht="12">
      <c r="A63" s="85"/>
    </row>
    <row r="64" ht="12">
      <c r="A64" s="85"/>
    </row>
  </sheetData>
  <printOptions/>
  <pageMargins left="0.75" right="0.75" top="1" bottom="1" header="0.4921259845" footer="0.4921259845"/>
  <pageSetup horizontalDpi="600" verticalDpi="600" orientation="portrait" paperSize="9" scale="99" r:id="rId1"/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11.421875" defaultRowHeight="12.75"/>
  <cols>
    <col min="1" max="1" width="17.7109375" style="59" customWidth="1"/>
    <col min="2" max="2" width="0.71875" style="59" customWidth="1"/>
    <col min="3" max="3" width="11.421875" style="59" customWidth="1"/>
    <col min="4" max="4" width="0.71875" style="59" customWidth="1"/>
    <col min="5" max="6" width="11.421875" style="59" customWidth="1"/>
    <col min="7" max="7" width="0.71875" style="59" customWidth="1"/>
    <col min="8" max="8" width="11.421875" style="59" customWidth="1"/>
    <col min="9" max="9" width="0.71875" style="59" customWidth="1"/>
    <col min="10" max="10" width="11.421875" style="59" customWidth="1"/>
    <col min="11" max="11" width="4.8515625" style="59" bestFit="1" customWidth="1"/>
    <col min="12" max="16384" width="11.421875" style="59" customWidth="1"/>
  </cols>
  <sheetData>
    <row r="1" spans="1:4" ht="12">
      <c r="A1" s="25" t="s">
        <v>298</v>
      </c>
      <c r="C1" s="62"/>
      <c r="D1" s="62"/>
    </row>
    <row r="2" spans="1:4" ht="12">
      <c r="A2" s="25"/>
      <c r="C2" s="62"/>
      <c r="D2" s="62"/>
    </row>
    <row r="3" spans="1:10" ht="12">
      <c r="A3" s="25"/>
      <c r="C3" s="111" t="s">
        <v>299</v>
      </c>
      <c r="D3" s="111"/>
      <c r="E3" s="112" t="s">
        <v>280</v>
      </c>
      <c r="F3" s="112" t="s">
        <v>281</v>
      </c>
      <c r="G3" s="112"/>
      <c r="H3" s="112" t="s">
        <v>211</v>
      </c>
      <c r="J3" s="59" t="s">
        <v>0</v>
      </c>
    </row>
    <row r="4" spans="1:16" ht="12">
      <c r="A4" s="25"/>
      <c r="C4" s="27">
        <v>2003</v>
      </c>
      <c r="D4" s="27"/>
      <c r="E4" s="59">
        <v>2004</v>
      </c>
      <c r="F4" s="59">
        <v>2004</v>
      </c>
      <c r="H4" s="59">
        <v>2004</v>
      </c>
      <c r="J4" s="59" t="s">
        <v>282</v>
      </c>
      <c r="N4" s="112"/>
      <c r="O4" s="112"/>
      <c r="P4" s="112"/>
    </row>
    <row r="5" spans="1:11" ht="12">
      <c r="A5" s="25"/>
      <c r="C5" s="26"/>
      <c r="D5" s="26"/>
      <c r="J5" s="59" t="s">
        <v>1</v>
      </c>
      <c r="K5" s="59" t="s">
        <v>2</v>
      </c>
    </row>
    <row r="6" spans="1:4" ht="12">
      <c r="A6" s="25"/>
      <c r="C6" s="26"/>
      <c r="D6" s="26"/>
    </row>
    <row r="7" spans="1:11" s="84" customFormat="1" ht="12">
      <c r="A7" s="25" t="s">
        <v>21</v>
      </c>
      <c r="C7" s="113">
        <v>331000</v>
      </c>
      <c r="D7" s="113"/>
      <c r="E7" s="114">
        <v>330400</v>
      </c>
      <c r="F7" s="114">
        <v>330500</v>
      </c>
      <c r="G7" s="114"/>
      <c r="H7" s="114">
        <v>329700</v>
      </c>
      <c r="J7" s="129">
        <f>H7-C7</f>
        <v>-1300</v>
      </c>
      <c r="K7" s="127">
        <f>J7/C7*100</f>
        <v>-0.392749244712991</v>
      </c>
    </row>
    <row r="8" spans="3:16" ht="12">
      <c r="C8" s="115"/>
      <c r="D8" s="115"/>
      <c r="E8" s="115"/>
      <c r="F8" s="115"/>
      <c r="G8" s="115"/>
      <c r="H8" s="115"/>
      <c r="J8" s="130"/>
      <c r="K8" s="128"/>
      <c r="L8" s="84"/>
      <c r="M8" s="84"/>
      <c r="N8" s="117"/>
      <c r="O8" s="117"/>
      <c r="P8" s="117"/>
    </row>
    <row r="9" spans="1:16" s="84" customFormat="1" ht="12">
      <c r="A9" s="59" t="s">
        <v>300</v>
      </c>
      <c r="B9" s="59"/>
      <c r="C9" s="115">
        <v>38300</v>
      </c>
      <c r="D9" s="115"/>
      <c r="E9" s="115">
        <v>37600</v>
      </c>
      <c r="F9" s="115">
        <v>38000</v>
      </c>
      <c r="G9" s="115"/>
      <c r="H9" s="115">
        <v>36200</v>
      </c>
      <c r="J9" s="130">
        <f>H9-C9</f>
        <v>-2100</v>
      </c>
      <c r="K9" s="128">
        <f>J9/C9*100</f>
        <v>-5.483028720626632</v>
      </c>
      <c r="L9" s="59"/>
      <c r="M9" s="59"/>
      <c r="N9" s="118"/>
      <c r="O9" s="118"/>
      <c r="P9" s="118"/>
    </row>
    <row r="10" spans="1:16" ht="12">
      <c r="A10" s="59" t="s">
        <v>301</v>
      </c>
      <c r="C10" s="115">
        <v>292800</v>
      </c>
      <c r="D10" s="115"/>
      <c r="E10" s="115">
        <v>292900</v>
      </c>
      <c r="F10" s="115">
        <v>292500</v>
      </c>
      <c r="G10" s="115"/>
      <c r="H10" s="115">
        <v>293500</v>
      </c>
      <c r="J10" s="130">
        <f>H10-C10</f>
        <v>700</v>
      </c>
      <c r="K10" s="128">
        <f>J10/C10*100</f>
        <v>0.23907103825136614</v>
      </c>
      <c r="L10" s="84"/>
      <c r="M10" s="84"/>
      <c r="N10" s="117"/>
      <c r="O10" s="117"/>
      <c r="P10" s="117"/>
    </row>
    <row r="11" spans="3:16" ht="12">
      <c r="C11" s="115"/>
      <c r="D11" s="115"/>
      <c r="E11" s="115"/>
      <c r="F11" s="115"/>
      <c r="G11" s="115"/>
      <c r="H11" s="115"/>
      <c r="J11" s="130"/>
      <c r="K11" s="128"/>
      <c r="N11" s="118"/>
      <c r="O11" s="118"/>
      <c r="P11" s="118"/>
    </row>
    <row r="12" spans="1:16" ht="12">
      <c r="A12" s="59" t="s">
        <v>302</v>
      </c>
      <c r="C12" s="115">
        <v>229500</v>
      </c>
      <c r="D12" s="115"/>
      <c r="E12" s="115">
        <v>226700</v>
      </c>
      <c r="F12" s="115">
        <v>227200</v>
      </c>
      <c r="G12" s="115"/>
      <c r="H12" s="115">
        <v>223900</v>
      </c>
      <c r="J12" s="130">
        <f>H12-C12</f>
        <v>-5600</v>
      </c>
      <c r="K12" s="128">
        <f>J12/C12*100</f>
        <v>-2.440087145969499</v>
      </c>
      <c r="N12" s="118"/>
      <c r="O12" s="118"/>
      <c r="P12" s="118"/>
    </row>
    <row r="13" spans="1:16" ht="12">
      <c r="A13" s="59" t="s">
        <v>303</v>
      </c>
      <c r="C13" s="115">
        <v>101500</v>
      </c>
      <c r="D13" s="115"/>
      <c r="E13" s="115">
        <v>103800</v>
      </c>
      <c r="F13" s="115">
        <v>103300</v>
      </c>
      <c r="G13" s="115"/>
      <c r="H13" s="115">
        <v>105800</v>
      </c>
      <c r="J13" s="130">
        <f>H13-C13</f>
        <v>4300</v>
      </c>
      <c r="K13" s="128">
        <f>J13/C13*100</f>
        <v>4.236453201970444</v>
      </c>
      <c r="L13" s="84"/>
      <c r="M13" s="84"/>
      <c r="N13" s="117"/>
      <c r="O13" s="117"/>
      <c r="P13" s="117"/>
    </row>
    <row r="14" spans="3:16" ht="12">
      <c r="C14" s="115"/>
      <c r="D14" s="115"/>
      <c r="E14" s="115"/>
      <c r="F14" s="115"/>
      <c r="G14" s="115"/>
      <c r="H14" s="115"/>
      <c r="J14" s="130"/>
      <c r="K14" s="128"/>
      <c r="N14" s="118"/>
      <c r="O14" s="118"/>
      <c r="P14" s="118"/>
    </row>
    <row r="15" spans="1:16" ht="12">
      <c r="A15" s="59" t="s">
        <v>6</v>
      </c>
      <c r="C15" s="115">
        <v>142600</v>
      </c>
      <c r="D15" s="115"/>
      <c r="E15" s="115">
        <v>143500</v>
      </c>
      <c r="F15" s="115">
        <v>143100</v>
      </c>
      <c r="G15" s="115"/>
      <c r="H15" s="115">
        <v>144400</v>
      </c>
      <c r="J15" s="130">
        <f>H15-C15</f>
        <v>1800</v>
      </c>
      <c r="K15" s="128">
        <f>J15/C15*100</f>
        <v>1.262272089761571</v>
      </c>
      <c r="N15" s="118"/>
      <c r="O15" s="118"/>
      <c r="P15" s="118"/>
    </row>
    <row r="16" spans="1:16" ht="12">
      <c r="A16" s="59" t="s">
        <v>5</v>
      </c>
      <c r="C16" s="115">
        <v>188400</v>
      </c>
      <c r="D16" s="115"/>
      <c r="E16" s="115">
        <v>186900</v>
      </c>
      <c r="F16" s="115">
        <v>187400</v>
      </c>
      <c r="G16" s="115"/>
      <c r="H16" s="115">
        <v>185300</v>
      </c>
      <c r="J16" s="130">
        <f>H16-C16</f>
        <v>-3100</v>
      </c>
      <c r="K16" s="128">
        <f>J16/C16*100</f>
        <v>-1.645435244161359</v>
      </c>
      <c r="N16" s="118"/>
      <c r="O16" s="118"/>
      <c r="P16" s="118"/>
    </row>
    <row r="17" spans="3:16" ht="12">
      <c r="C17" s="115"/>
      <c r="D17" s="115"/>
      <c r="E17" s="115"/>
      <c r="F17" s="115"/>
      <c r="G17" s="115"/>
      <c r="H17" s="115"/>
      <c r="J17" s="130"/>
      <c r="K17" s="128"/>
      <c r="L17" s="84"/>
      <c r="M17" s="84"/>
      <c r="N17" s="117"/>
      <c r="O17" s="117"/>
      <c r="P17" s="117"/>
    </row>
    <row r="18" spans="1:16" ht="12">
      <c r="A18" s="59" t="s">
        <v>304</v>
      </c>
      <c r="C18" s="115">
        <v>278500</v>
      </c>
      <c r="D18" s="115"/>
      <c r="E18" s="115">
        <v>276700</v>
      </c>
      <c r="F18" s="115">
        <v>277000</v>
      </c>
      <c r="G18" s="115"/>
      <c r="H18" s="115">
        <v>274700</v>
      </c>
      <c r="J18" s="130">
        <f>H18-C18</f>
        <v>-3800</v>
      </c>
      <c r="K18" s="128">
        <f>J18/C18*100</f>
        <v>-1.3644524236983842</v>
      </c>
      <c r="N18" s="118"/>
      <c r="O18" s="118"/>
      <c r="P18" s="118"/>
    </row>
    <row r="19" spans="3:16" ht="12">
      <c r="C19" s="116"/>
      <c r="D19" s="116"/>
      <c r="E19" s="116"/>
      <c r="F19" s="116"/>
      <c r="G19" s="116"/>
      <c r="N19" s="118"/>
      <c r="O19" s="118"/>
      <c r="P19" s="118"/>
    </row>
    <row r="20" spans="3:16" ht="12">
      <c r="C20" s="116"/>
      <c r="D20" s="116"/>
      <c r="E20" s="116"/>
      <c r="F20" s="116"/>
      <c r="G20" s="116"/>
      <c r="K20" s="84"/>
      <c r="L20" s="84"/>
      <c r="M20" s="84"/>
      <c r="N20" s="117"/>
      <c r="O20" s="117"/>
      <c r="P20" s="117"/>
    </row>
    <row r="21" spans="3:16" ht="12">
      <c r="C21" s="116"/>
      <c r="D21" s="116"/>
      <c r="N21" s="118"/>
      <c r="O21" s="118"/>
      <c r="P21" s="118"/>
    </row>
    <row r="22" spans="1:16" ht="12">
      <c r="A22" s="59" t="s">
        <v>305</v>
      </c>
      <c r="N22" s="118"/>
      <c r="O22" s="118"/>
      <c r="P22" s="118"/>
    </row>
    <row r="23" spans="1:16" ht="12">
      <c r="A23" s="59" t="s">
        <v>316</v>
      </c>
      <c r="N23" s="118"/>
      <c r="O23" s="118"/>
      <c r="P23" s="118"/>
    </row>
    <row r="24" spans="1:16" ht="12">
      <c r="A24" s="59" t="s">
        <v>306</v>
      </c>
      <c r="B24" s="26"/>
      <c r="C24" s="26"/>
      <c r="D24" s="26"/>
      <c r="E24" s="26"/>
      <c r="F24" s="26"/>
      <c r="G24" s="26"/>
      <c r="H24" s="26"/>
      <c r="I24" s="26"/>
      <c r="J24" s="26"/>
      <c r="K24" s="84"/>
      <c r="L24" s="84"/>
      <c r="M24" s="84"/>
      <c r="N24" s="117"/>
      <c r="O24" s="117"/>
      <c r="P24" s="117"/>
    </row>
    <row r="25" spans="2:10" ht="12"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2">
      <c r="A26" s="59" t="s">
        <v>307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2:16" ht="12">
      <c r="B27" s="26"/>
      <c r="C27" s="26"/>
      <c r="D27" s="26"/>
      <c r="E27" s="26"/>
      <c r="F27" s="26"/>
      <c r="G27" s="26"/>
      <c r="H27" s="26"/>
      <c r="I27" s="26"/>
      <c r="J27" s="26"/>
      <c r="P27" s="116"/>
    </row>
    <row r="28" ht="12">
      <c r="A28" s="28" t="s">
        <v>236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"/>
    </sheetView>
  </sheetViews>
  <sheetFormatPr defaultColWidth="11.421875" defaultRowHeight="12.75"/>
  <cols>
    <col min="1" max="1" width="15.28125" style="63" customWidth="1"/>
    <col min="2" max="6" width="11.421875" style="63" customWidth="1"/>
    <col min="7" max="7" width="6.140625" style="63" customWidth="1"/>
    <col min="8" max="8" width="1.57421875" style="63" customWidth="1"/>
    <col min="9" max="9" width="11.421875" style="63" customWidth="1"/>
    <col min="10" max="10" width="7.140625" style="63" customWidth="1"/>
    <col min="11" max="16384" width="11.421875" style="63" customWidth="1"/>
  </cols>
  <sheetData>
    <row r="1" spans="1:10" ht="12">
      <c r="A1" s="5" t="s">
        <v>219</v>
      </c>
      <c r="B1" s="3"/>
      <c r="C1" s="3"/>
      <c r="D1" s="3"/>
      <c r="E1" s="3"/>
      <c r="F1" s="3"/>
      <c r="G1" s="28"/>
      <c r="H1" s="3"/>
      <c r="I1" s="3"/>
      <c r="J1" s="28"/>
    </row>
    <row r="2" spans="1:10" ht="12">
      <c r="A2" s="3"/>
      <c r="B2" s="3"/>
      <c r="C2" s="3"/>
      <c r="D2" s="3"/>
      <c r="E2" s="3"/>
      <c r="F2" s="3"/>
      <c r="G2" s="28"/>
      <c r="H2" s="3"/>
      <c r="I2" s="3"/>
      <c r="J2" s="28"/>
    </row>
    <row r="3" spans="1:10" ht="12">
      <c r="A3" s="3"/>
      <c r="B3" s="8" t="s">
        <v>21</v>
      </c>
      <c r="C3" s="3"/>
      <c r="D3" s="3"/>
      <c r="E3" s="3"/>
      <c r="F3" s="3"/>
      <c r="G3" s="28"/>
      <c r="H3" s="3"/>
      <c r="I3" s="51" t="s">
        <v>7</v>
      </c>
      <c r="J3" s="28"/>
    </row>
    <row r="4" spans="1:10" ht="12.75">
      <c r="A4" s="3"/>
      <c r="B4" s="8" t="s">
        <v>22</v>
      </c>
      <c r="C4" s="8" t="s">
        <v>22</v>
      </c>
      <c r="D4" s="8" t="s">
        <v>22</v>
      </c>
      <c r="E4" s="8" t="s">
        <v>22</v>
      </c>
      <c r="F4" s="52" t="s">
        <v>0</v>
      </c>
      <c r="G4" s="53"/>
      <c r="H4" s="3"/>
      <c r="I4" s="51" t="s">
        <v>221</v>
      </c>
      <c r="J4" s="28"/>
    </row>
    <row r="5" spans="1:10" ht="12">
      <c r="A5" s="3"/>
      <c r="B5" s="8" t="s">
        <v>214</v>
      </c>
      <c r="C5" s="8" t="s">
        <v>212</v>
      </c>
      <c r="D5" s="8" t="s">
        <v>213</v>
      </c>
      <c r="E5" s="8" t="s">
        <v>214</v>
      </c>
      <c r="F5" s="51" t="s">
        <v>220</v>
      </c>
      <c r="G5" s="28"/>
      <c r="H5" s="3"/>
      <c r="I5" s="8" t="s">
        <v>1</v>
      </c>
      <c r="J5" s="6" t="s">
        <v>23</v>
      </c>
    </row>
    <row r="6" spans="1:10" ht="12.75">
      <c r="A6" s="3"/>
      <c r="B6" s="12">
        <v>2003</v>
      </c>
      <c r="C6" s="12">
        <v>2004</v>
      </c>
      <c r="D6" s="12">
        <v>2004</v>
      </c>
      <c r="E6" s="12">
        <v>2004</v>
      </c>
      <c r="F6" s="12" t="s">
        <v>1</v>
      </c>
      <c r="G6" s="12" t="s">
        <v>2</v>
      </c>
      <c r="H6" s="54"/>
      <c r="I6" s="55"/>
      <c r="J6" s="12" t="s">
        <v>2</v>
      </c>
    </row>
    <row r="7" spans="1:10" ht="12">
      <c r="A7" s="3"/>
      <c r="B7" s="3"/>
      <c r="C7" s="3"/>
      <c r="D7" s="3"/>
      <c r="E7" s="3"/>
      <c r="F7" s="3"/>
      <c r="G7" s="28"/>
      <c r="H7" s="3"/>
      <c r="I7" s="3"/>
      <c r="J7" s="28"/>
    </row>
    <row r="8" spans="1:10" ht="12">
      <c r="A8" s="3"/>
      <c r="B8" s="3"/>
      <c r="C8" s="3"/>
      <c r="D8" s="3"/>
      <c r="E8" s="3"/>
      <c r="F8" s="3"/>
      <c r="G8" s="28"/>
      <c r="H8" s="3"/>
      <c r="I8" s="3"/>
      <c r="J8" s="28"/>
    </row>
    <row r="9" spans="1:10" ht="12">
      <c r="A9" s="5" t="s">
        <v>24</v>
      </c>
      <c r="B9" s="1">
        <v>364528</v>
      </c>
      <c r="C9" s="1">
        <v>366147</v>
      </c>
      <c r="D9" s="1">
        <v>366382</v>
      </c>
      <c r="E9" s="1">
        <v>364977</v>
      </c>
      <c r="F9" s="1">
        <v>449</v>
      </c>
      <c r="G9" s="36">
        <v>0.12317297985339946</v>
      </c>
      <c r="H9" s="35"/>
      <c r="I9" s="1">
        <v>110142</v>
      </c>
      <c r="J9" s="56">
        <v>30.2</v>
      </c>
    </row>
    <row r="10" spans="1:10" ht="12">
      <c r="A10" s="3"/>
      <c r="B10" s="2"/>
      <c r="C10" s="2"/>
      <c r="D10" s="2"/>
      <c r="E10" s="2"/>
      <c r="F10" s="2"/>
      <c r="G10" s="38"/>
      <c r="H10" s="3"/>
      <c r="I10" s="2"/>
      <c r="J10" s="28"/>
    </row>
    <row r="11" spans="1:10" ht="12">
      <c r="A11" s="5" t="s">
        <v>25</v>
      </c>
      <c r="B11" s="1">
        <v>5700</v>
      </c>
      <c r="C11" s="1">
        <v>5663</v>
      </c>
      <c r="D11" s="1">
        <v>5666</v>
      </c>
      <c r="E11" s="1">
        <v>5630</v>
      </c>
      <c r="F11" s="1">
        <v>-70</v>
      </c>
      <c r="G11" s="36">
        <v>-1.2280701754385965</v>
      </c>
      <c r="H11" s="35"/>
      <c r="I11" s="1">
        <v>1342</v>
      </c>
      <c r="J11" s="56">
        <v>23.836589698046183</v>
      </c>
    </row>
    <row r="12" spans="1:10" ht="12">
      <c r="A12" s="51" t="s">
        <v>26</v>
      </c>
      <c r="B12" s="3">
        <v>3149</v>
      </c>
      <c r="C12" s="2">
        <v>3122</v>
      </c>
      <c r="D12" s="2">
        <v>3124</v>
      </c>
      <c r="E12" s="2">
        <v>3115</v>
      </c>
      <c r="F12" s="2">
        <v>-34</v>
      </c>
      <c r="G12" s="38">
        <v>-1.0797078437599237</v>
      </c>
      <c r="H12" s="3"/>
      <c r="I12" s="2">
        <v>700</v>
      </c>
      <c r="J12" s="28">
        <v>22.47191011235955</v>
      </c>
    </row>
    <row r="13" spans="1:10" ht="12">
      <c r="A13" s="51" t="s">
        <v>27</v>
      </c>
      <c r="B13" s="3">
        <v>723</v>
      </c>
      <c r="C13" s="2">
        <v>730</v>
      </c>
      <c r="D13" s="2">
        <v>740</v>
      </c>
      <c r="E13" s="2">
        <v>725</v>
      </c>
      <c r="F13" s="2">
        <v>2</v>
      </c>
      <c r="G13" s="38">
        <v>0.2766251728907331</v>
      </c>
      <c r="H13" s="3"/>
      <c r="I13" s="2">
        <v>217</v>
      </c>
      <c r="J13" s="28">
        <v>29.931034482758623</v>
      </c>
    </row>
    <row r="14" spans="1:10" ht="12">
      <c r="A14" s="51" t="s">
        <v>28</v>
      </c>
      <c r="B14" s="3">
        <v>942</v>
      </c>
      <c r="C14" s="2">
        <v>945</v>
      </c>
      <c r="D14" s="2">
        <v>951</v>
      </c>
      <c r="E14" s="2">
        <v>947</v>
      </c>
      <c r="F14" s="2">
        <v>5</v>
      </c>
      <c r="G14" s="38">
        <v>0.5307855626326964</v>
      </c>
      <c r="H14" s="3"/>
      <c r="I14" s="2">
        <v>186</v>
      </c>
      <c r="J14" s="28">
        <v>19.640971488912353</v>
      </c>
    </row>
    <row r="15" spans="1:10" ht="12">
      <c r="A15" s="51" t="s">
        <v>29</v>
      </c>
      <c r="B15" s="3">
        <v>886</v>
      </c>
      <c r="C15" s="2">
        <v>866</v>
      </c>
      <c r="D15" s="2">
        <v>851</v>
      </c>
      <c r="E15" s="2">
        <v>843</v>
      </c>
      <c r="F15" s="2">
        <v>-43</v>
      </c>
      <c r="G15" s="38">
        <v>-4.853273137697517</v>
      </c>
      <c r="H15" s="3"/>
      <c r="I15" s="2">
        <v>239</v>
      </c>
      <c r="J15" s="28">
        <v>28.35112692763938</v>
      </c>
    </row>
    <row r="16" spans="1:10" ht="12">
      <c r="A16" s="3"/>
      <c r="B16" s="2"/>
      <c r="C16" s="2"/>
      <c r="D16" s="2"/>
      <c r="E16" s="2"/>
      <c r="F16" s="2"/>
      <c r="G16" s="38"/>
      <c r="H16" s="3"/>
      <c r="I16" s="2"/>
      <c r="J16" s="28"/>
    </row>
    <row r="17" spans="1:10" ht="12">
      <c r="A17" s="5" t="s">
        <v>30</v>
      </c>
      <c r="B17" s="1">
        <v>28526</v>
      </c>
      <c r="C17" s="1">
        <v>28580</v>
      </c>
      <c r="D17" s="1">
        <v>28592</v>
      </c>
      <c r="E17" s="1">
        <v>28486</v>
      </c>
      <c r="F17" s="1">
        <v>-40</v>
      </c>
      <c r="G17" s="36">
        <v>-0.14022295449765126</v>
      </c>
      <c r="H17" s="35"/>
      <c r="I17" s="1">
        <v>6697</v>
      </c>
      <c r="J17" s="56">
        <v>23.509794284911887</v>
      </c>
    </row>
    <row r="18" spans="1:10" ht="12">
      <c r="A18" s="51" t="s">
        <v>31</v>
      </c>
      <c r="B18" s="3">
        <v>15468</v>
      </c>
      <c r="C18" s="2">
        <v>15527</v>
      </c>
      <c r="D18" s="2">
        <v>15552</v>
      </c>
      <c r="E18" s="2">
        <v>15499</v>
      </c>
      <c r="F18" s="2">
        <v>31</v>
      </c>
      <c r="G18" s="38">
        <v>0.2004137574347039</v>
      </c>
      <c r="H18" s="3"/>
      <c r="I18" s="2">
        <v>3555</v>
      </c>
      <c r="J18" s="28">
        <v>22.936963675075813</v>
      </c>
    </row>
    <row r="19" spans="1:10" ht="12">
      <c r="A19" s="51" t="s">
        <v>32</v>
      </c>
      <c r="B19" s="3">
        <v>4830</v>
      </c>
      <c r="C19" s="2">
        <v>4746</v>
      </c>
      <c r="D19" s="2">
        <v>4769</v>
      </c>
      <c r="E19" s="2">
        <v>4778</v>
      </c>
      <c r="F19" s="2">
        <v>-52</v>
      </c>
      <c r="G19" s="38">
        <v>-1.0766045548654244</v>
      </c>
      <c r="H19" s="3"/>
      <c r="I19" s="2">
        <v>1100</v>
      </c>
      <c r="J19" s="28">
        <v>23.022185014650482</v>
      </c>
    </row>
    <row r="20" spans="1:10" ht="12">
      <c r="A20" s="51" t="s">
        <v>33</v>
      </c>
      <c r="B20" s="3">
        <v>8228</v>
      </c>
      <c r="C20" s="2">
        <v>8307</v>
      </c>
      <c r="D20" s="2">
        <v>8271</v>
      </c>
      <c r="E20" s="2">
        <v>8209</v>
      </c>
      <c r="F20" s="2">
        <v>-19</v>
      </c>
      <c r="G20" s="38">
        <v>-0.23091881380651433</v>
      </c>
      <c r="H20" s="3"/>
      <c r="I20" s="2">
        <v>2042</v>
      </c>
      <c r="J20" s="28">
        <v>24.87513704470703</v>
      </c>
    </row>
    <row r="21" spans="1:10" ht="12">
      <c r="A21" s="3"/>
      <c r="B21" s="2"/>
      <c r="C21" s="2"/>
      <c r="D21" s="2"/>
      <c r="E21" s="2"/>
      <c r="F21" s="2"/>
      <c r="G21" s="38"/>
      <c r="H21" s="3"/>
      <c r="I21" s="2"/>
      <c r="J21" s="28"/>
    </row>
    <row r="22" spans="1:10" ht="12">
      <c r="A22" s="5" t="s">
        <v>34</v>
      </c>
      <c r="B22" s="1">
        <v>45509</v>
      </c>
      <c r="C22" s="1">
        <v>45712</v>
      </c>
      <c r="D22" s="1">
        <v>45725</v>
      </c>
      <c r="E22" s="1">
        <v>45444</v>
      </c>
      <c r="F22" s="1">
        <v>-65</v>
      </c>
      <c r="G22" s="36">
        <v>-0.14282889098859566</v>
      </c>
      <c r="H22" s="35"/>
      <c r="I22" s="1">
        <v>14660</v>
      </c>
      <c r="J22" s="56">
        <v>32.25948420033448</v>
      </c>
    </row>
    <row r="23" spans="1:10" ht="12">
      <c r="A23" s="51" t="s">
        <v>35</v>
      </c>
      <c r="B23" s="3">
        <v>14459</v>
      </c>
      <c r="C23" s="2">
        <v>14643</v>
      </c>
      <c r="D23" s="2">
        <v>14639</v>
      </c>
      <c r="E23" s="2">
        <v>14551</v>
      </c>
      <c r="F23" s="2">
        <v>92</v>
      </c>
      <c r="G23" s="57">
        <v>0.6362819005463725</v>
      </c>
      <c r="H23" s="3"/>
      <c r="I23" s="2">
        <v>4713</v>
      </c>
      <c r="J23" s="28">
        <v>32.38952649302453</v>
      </c>
    </row>
    <row r="24" spans="1:10" ht="12">
      <c r="A24" s="51" t="s">
        <v>36</v>
      </c>
      <c r="B24" s="3">
        <v>10387</v>
      </c>
      <c r="C24" s="2">
        <v>10384</v>
      </c>
      <c r="D24" s="2">
        <v>10359</v>
      </c>
      <c r="E24" s="2">
        <v>10326</v>
      </c>
      <c r="F24" s="2">
        <v>-61</v>
      </c>
      <c r="G24" s="38">
        <v>-0.5872725522287475</v>
      </c>
      <c r="H24" s="3"/>
      <c r="I24" s="2">
        <v>2339</v>
      </c>
      <c r="J24" s="28">
        <v>22.651559171024598</v>
      </c>
    </row>
    <row r="25" spans="1:10" ht="12">
      <c r="A25" s="51" t="s">
        <v>37</v>
      </c>
      <c r="B25" s="3">
        <v>20663</v>
      </c>
      <c r="C25" s="2">
        <v>20685</v>
      </c>
      <c r="D25" s="2">
        <v>20727</v>
      </c>
      <c r="E25" s="2">
        <v>20567</v>
      </c>
      <c r="F25" s="2">
        <v>-96</v>
      </c>
      <c r="G25" s="38">
        <v>-0.46459855780864345</v>
      </c>
      <c r="H25" s="3"/>
      <c r="I25" s="2">
        <v>7608</v>
      </c>
      <c r="J25" s="28">
        <v>36.9912967374921</v>
      </c>
    </row>
    <row r="26" spans="1:10" ht="12">
      <c r="A26" s="3"/>
      <c r="B26" s="2"/>
      <c r="C26" s="2"/>
      <c r="D26" s="2"/>
      <c r="E26" s="2"/>
      <c r="F26" s="2"/>
      <c r="G26" s="38"/>
      <c r="H26" s="3"/>
      <c r="I26" s="2"/>
      <c r="J26" s="28"/>
    </row>
    <row r="27" spans="1:10" ht="12">
      <c r="A27" s="5" t="s">
        <v>38</v>
      </c>
      <c r="B27" s="1">
        <v>26909</v>
      </c>
      <c r="C27" s="1">
        <v>26976</v>
      </c>
      <c r="D27" s="1">
        <v>27014</v>
      </c>
      <c r="E27" s="1">
        <v>26886</v>
      </c>
      <c r="F27" s="1">
        <v>-23</v>
      </c>
      <c r="G27" s="36">
        <v>-0.08547326173399235</v>
      </c>
      <c r="H27" s="35"/>
      <c r="I27" s="1">
        <v>11636</v>
      </c>
      <c r="J27" s="56">
        <v>43.27902997842744</v>
      </c>
    </row>
    <row r="28" spans="1:10" ht="12">
      <c r="A28" s="51" t="s">
        <v>39</v>
      </c>
      <c r="B28" s="3">
        <v>3788</v>
      </c>
      <c r="C28" s="2">
        <v>3786</v>
      </c>
      <c r="D28" s="2">
        <v>3780</v>
      </c>
      <c r="E28" s="2">
        <v>3763</v>
      </c>
      <c r="F28" s="2">
        <v>-25</v>
      </c>
      <c r="G28" s="38">
        <v>-0.6599788806758183</v>
      </c>
      <c r="H28" s="3"/>
      <c r="I28" s="2">
        <v>1247</v>
      </c>
      <c r="J28" s="28">
        <v>33.13845336167951</v>
      </c>
    </row>
    <row r="29" spans="1:10" ht="12">
      <c r="A29" s="51" t="s">
        <v>40</v>
      </c>
      <c r="B29" s="3">
        <v>10304</v>
      </c>
      <c r="C29" s="2">
        <v>10414</v>
      </c>
      <c r="D29" s="2">
        <v>10412</v>
      </c>
      <c r="E29" s="2">
        <v>10319</v>
      </c>
      <c r="F29" s="2">
        <v>15</v>
      </c>
      <c r="G29" s="38">
        <v>0.1455745341614907</v>
      </c>
      <c r="H29" s="3"/>
      <c r="I29" s="2">
        <v>4277</v>
      </c>
      <c r="J29" s="28">
        <v>41.44781471072778</v>
      </c>
    </row>
    <row r="30" spans="1:10" ht="12">
      <c r="A30" s="51" t="s">
        <v>41</v>
      </c>
      <c r="B30" s="3">
        <v>12817</v>
      </c>
      <c r="C30" s="2">
        <v>12776</v>
      </c>
      <c r="D30" s="2">
        <v>12822</v>
      </c>
      <c r="E30" s="2">
        <v>12804</v>
      </c>
      <c r="F30" s="2">
        <v>-13</v>
      </c>
      <c r="G30" s="58">
        <v>-0.10142779121479285</v>
      </c>
      <c r="H30" s="3"/>
      <c r="I30" s="2">
        <v>6112</v>
      </c>
      <c r="J30" s="28">
        <v>47.73508278662918</v>
      </c>
    </row>
    <row r="31" spans="1:10" ht="12">
      <c r="A31" s="3"/>
      <c r="B31" s="2"/>
      <c r="C31" s="2"/>
      <c r="D31" s="2"/>
      <c r="E31" s="2"/>
      <c r="F31" s="2"/>
      <c r="G31" s="38"/>
      <c r="H31" s="3"/>
      <c r="I31" s="2"/>
      <c r="J31" s="28"/>
    </row>
    <row r="32" spans="1:10" ht="12">
      <c r="A32" s="5" t="s">
        <v>42</v>
      </c>
      <c r="B32" s="1">
        <v>12246</v>
      </c>
      <c r="C32" s="1">
        <v>12482</v>
      </c>
      <c r="D32" s="1">
        <v>12485</v>
      </c>
      <c r="E32" s="1">
        <v>12397</v>
      </c>
      <c r="F32" s="1">
        <v>151</v>
      </c>
      <c r="G32" s="36">
        <v>1.2330556916544178</v>
      </c>
      <c r="H32" s="35"/>
      <c r="I32" s="1">
        <v>4642</v>
      </c>
      <c r="J32" s="56">
        <v>37.44454303460515</v>
      </c>
    </row>
    <row r="33" spans="1:10" ht="12">
      <c r="A33" s="51" t="s">
        <v>43</v>
      </c>
      <c r="B33" s="3">
        <v>9781</v>
      </c>
      <c r="C33" s="2">
        <v>9845</v>
      </c>
      <c r="D33" s="2">
        <v>9851</v>
      </c>
      <c r="E33" s="2">
        <v>9773</v>
      </c>
      <c r="F33" s="2">
        <v>-8</v>
      </c>
      <c r="G33" s="38">
        <v>-0.08179122789080871</v>
      </c>
      <c r="H33" s="3"/>
      <c r="I33" s="2">
        <v>3948</v>
      </c>
      <c r="J33" s="28">
        <v>40.39701217640438</v>
      </c>
    </row>
    <row r="34" spans="1:10" ht="12">
      <c r="A34" s="51" t="s">
        <v>44</v>
      </c>
      <c r="B34" s="3">
        <v>2465</v>
      </c>
      <c r="C34" s="2">
        <v>2637</v>
      </c>
      <c r="D34" s="2">
        <v>2634</v>
      </c>
      <c r="E34" s="2">
        <v>2624</v>
      </c>
      <c r="F34" s="2">
        <v>159</v>
      </c>
      <c r="G34" s="38">
        <v>6.450304259634889</v>
      </c>
      <c r="H34" s="3"/>
      <c r="I34" s="2">
        <v>694</v>
      </c>
      <c r="J34" s="28">
        <v>26.448170731707314</v>
      </c>
    </row>
    <row r="35" spans="1:10" ht="12">
      <c r="A35" s="3"/>
      <c r="B35" s="2"/>
      <c r="C35" s="2"/>
      <c r="D35" s="2"/>
      <c r="E35" s="2"/>
      <c r="F35" s="2"/>
      <c r="G35" s="38"/>
      <c r="H35" s="3"/>
      <c r="I35" s="2"/>
      <c r="J35" s="28"/>
    </row>
    <row r="36" spans="1:10" ht="12">
      <c r="A36" s="5" t="s">
        <v>45</v>
      </c>
      <c r="B36" s="1">
        <v>29571</v>
      </c>
      <c r="C36" s="1">
        <v>29422</v>
      </c>
      <c r="D36" s="1">
        <v>29456</v>
      </c>
      <c r="E36" s="1">
        <v>29288</v>
      </c>
      <c r="F36" s="1">
        <v>-283</v>
      </c>
      <c r="G36" s="36">
        <v>-0.9570187007541172</v>
      </c>
      <c r="H36" s="35"/>
      <c r="I36" s="1">
        <v>6832</v>
      </c>
      <c r="J36" s="56">
        <v>23.32695984703633</v>
      </c>
    </row>
    <row r="37" spans="1:10" ht="12">
      <c r="A37" s="51" t="s">
        <v>46</v>
      </c>
      <c r="B37" s="3">
        <v>19882</v>
      </c>
      <c r="C37" s="2">
        <v>19810</v>
      </c>
      <c r="D37" s="2">
        <v>19826</v>
      </c>
      <c r="E37" s="2">
        <v>19742</v>
      </c>
      <c r="F37" s="2">
        <v>-140</v>
      </c>
      <c r="G37" s="38">
        <v>-0.7041545116185495</v>
      </c>
      <c r="H37" s="3"/>
      <c r="I37" s="2">
        <v>4529</v>
      </c>
      <c r="J37" s="28">
        <v>22.940938101509474</v>
      </c>
    </row>
    <row r="38" spans="1:10" ht="12">
      <c r="A38" s="51" t="s">
        <v>47</v>
      </c>
      <c r="B38" s="3">
        <v>9689</v>
      </c>
      <c r="C38" s="2">
        <v>9612</v>
      </c>
      <c r="D38" s="2">
        <v>9630</v>
      </c>
      <c r="E38" s="2">
        <v>9546</v>
      </c>
      <c r="F38" s="2">
        <v>-143</v>
      </c>
      <c r="G38" s="38">
        <v>-1.4759005057281454</v>
      </c>
      <c r="H38" s="3"/>
      <c r="I38" s="2">
        <v>2303</v>
      </c>
      <c r="J38" s="28">
        <v>24.12528807877645</v>
      </c>
    </row>
    <row r="39" spans="1:10" ht="12">
      <c r="A39" s="3"/>
      <c r="B39" s="2"/>
      <c r="C39" s="2"/>
      <c r="D39" s="2"/>
      <c r="E39" s="2"/>
      <c r="F39" s="2"/>
      <c r="G39" s="38"/>
      <c r="H39" s="3"/>
      <c r="I39" s="2"/>
      <c r="J39" s="28"/>
    </row>
    <row r="40" spans="1:10" ht="12">
      <c r="A40" s="5" t="s">
        <v>48</v>
      </c>
      <c r="B40" s="1">
        <v>33417</v>
      </c>
      <c r="C40" s="1">
        <v>33846</v>
      </c>
      <c r="D40" s="1">
        <v>33878</v>
      </c>
      <c r="E40" s="1">
        <v>33728</v>
      </c>
      <c r="F40" s="1">
        <v>311</v>
      </c>
      <c r="G40" s="36">
        <v>0.9306640332764761</v>
      </c>
      <c r="H40" s="35"/>
      <c r="I40" s="1">
        <v>6794</v>
      </c>
      <c r="J40" s="56">
        <v>20.143500948766604</v>
      </c>
    </row>
    <row r="41" spans="1:10" ht="12">
      <c r="A41" s="51" t="s">
        <v>49</v>
      </c>
      <c r="B41" s="3">
        <v>7102</v>
      </c>
      <c r="C41" s="2">
        <v>7318</v>
      </c>
      <c r="D41" s="2">
        <v>7309</v>
      </c>
      <c r="E41" s="2">
        <v>7285</v>
      </c>
      <c r="F41" s="2">
        <v>183</v>
      </c>
      <c r="G41" s="38">
        <v>2.5767389467755564</v>
      </c>
      <c r="H41" s="3"/>
      <c r="I41" s="2">
        <v>1671</v>
      </c>
      <c r="J41" s="28">
        <v>22.93754289636239</v>
      </c>
    </row>
    <row r="42" spans="1:10" ht="12">
      <c r="A42" s="51" t="s">
        <v>50</v>
      </c>
      <c r="B42" s="3">
        <v>10017</v>
      </c>
      <c r="C42" s="2">
        <v>9974</v>
      </c>
      <c r="D42" s="2">
        <v>10005</v>
      </c>
      <c r="E42" s="2">
        <v>9926</v>
      </c>
      <c r="F42" s="2">
        <v>-91</v>
      </c>
      <c r="G42" s="38">
        <v>-0.9084556254367575</v>
      </c>
      <c r="H42" s="3"/>
      <c r="I42" s="2">
        <v>2213</v>
      </c>
      <c r="J42" s="28">
        <v>22.29498287326214</v>
      </c>
    </row>
    <row r="43" spans="1:10" ht="12">
      <c r="A43" s="51" t="s">
        <v>51</v>
      </c>
      <c r="B43" s="3">
        <v>6795</v>
      </c>
      <c r="C43" s="2">
        <v>6833</v>
      </c>
      <c r="D43" s="2">
        <v>6831</v>
      </c>
      <c r="E43" s="2">
        <v>6806</v>
      </c>
      <c r="F43" s="2">
        <v>11</v>
      </c>
      <c r="G43" s="38">
        <v>0.16188373804267844</v>
      </c>
      <c r="H43" s="3"/>
      <c r="I43" s="2">
        <v>1269</v>
      </c>
      <c r="J43" s="28">
        <v>18.64531295915369</v>
      </c>
    </row>
    <row r="44" spans="1:10" ht="12">
      <c r="A44" s="51" t="s">
        <v>52</v>
      </c>
      <c r="B44" s="3">
        <v>9503</v>
      </c>
      <c r="C44" s="2">
        <v>9721</v>
      </c>
      <c r="D44" s="2">
        <v>9733</v>
      </c>
      <c r="E44" s="2">
        <v>9711</v>
      </c>
      <c r="F44" s="2">
        <v>208</v>
      </c>
      <c r="G44" s="38">
        <v>2.188782489740082</v>
      </c>
      <c r="H44" s="3"/>
      <c r="I44" s="2">
        <v>1641</v>
      </c>
      <c r="J44" s="28">
        <v>16.89836268149521</v>
      </c>
    </row>
    <row r="45" spans="1:10" ht="12">
      <c r="A45" s="3"/>
      <c r="B45" s="2"/>
      <c r="C45" s="2"/>
      <c r="D45" s="2"/>
      <c r="E45" s="2"/>
      <c r="F45" s="2"/>
      <c r="G45" s="38"/>
      <c r="H45" s="3"/>
      <c r="I45" s="2"/>
      <c r="J45" s="28"/>
    </row>
    <row r="46" spans="1:10" ht="12">
      <c r="A46" s="5" t="s">
        <v>53</v>
      </c>
      <c r="B46" s="1">
        <v>15177</v>
      </c>
      <c r="C46" s="1">
        <v>15385</v>
      </c>
      <c r="D46" s="1">
        <v>15364</v>
      </c>
      <c r="E46" s="1">
        <v>15310</v>
      </c>
      <c r="F46" s="1">
        <v>133</v>
      </c>
      <c r="G46" s="36">
        <v>0.8763260196349739</v>
      </c>
      <c r="H46" s="35"/>
      <c r="I46" s="1">
        <v>3929</v>
      </c>
      <c r="J46" s="56">
        <v>25.6629653821032</v>
      </c>
    </row>
    <row r="47" spans="1:10" ht="12">
      <c r="A47" s="51" t="s">
        <v>54</v>
      </c>
      <c r="B47" s="3">
        <v>4996</v>
      </c>
      <c r="C47" s="2">
        <v>5042</v>
      </c>
      <c r="D47" s="2">
        <v>5027</v>
      </c>
      <c r="E47" s="2">
        <v>4993</v>
      </c>
      <c r="F47" s="2">
        <v>-3</v>
      </c>
      <c r="G47" s="38">
        <v>-0.0600480384307446</v>
      </c>
      <c r="H47" s="3"/>
      <c r="I47" s="2">
        <v>1365</v>
      </c>
      <c r="J47" s="28">
        <v>27.33827358301622</v>
      </c>
    </row>
    <row r="48" spans="1:10" ht="12">
      <c r="A48" s="51" t="s">
        <v>55</v>
      </c>
      <c r="B48" s="3">
        <v>5434</v>
      </c>
      <c r="C48" s="2">
        <v>5571</v>
      </c>
      <c r="D48" s="2">
        <v>5577</v>
      </c>
      <c r="E48" s="2">
        <v>5546</v>
      </c>
      <c r="F48" s="2">
        <v>112</v>
      </c>
      <c r="G48" s="38">
        <v>2.061096797938903</v>
      </c>
      <c r="H48" s="3"/>
      <c r="I48" s="2">
        <v>1322</v>
      </c>
      <c r="J48" s="28">
        <v>23.836999639379734</v>
      </c>
    </row>
    <row r="49" spans="1:10" ht="12">
      <c r="A49" s="51" t="s">
        <v>56</v>
      </c>
      <c r="B49" s="3">
        <v>4747</v>
      </c>
      <c r="C49" s="2">
        <v>4772</v>
      </c>
      <c r="D49" s="2">
        <v>4760</v>
      </c>
      <c r="E49" s="2">
        <v>4771</v>
      </c>
      <c r="F49" s="2">
        <v>24</v>
      </c>
      <c r="G49" s="38">
        <v>0.5055824731409311</v>
      </c>
      <c r="H49" s="3"/>
      <c r="I49" s="2">
        <v>1242</v>
      </c>
      <c r="J49" s="28">
        <v>26.032278348354644</v>
      </c>
    </row>
    <row r="50" spans="1:10" ht="12">
      <c r="A50" s="3"/>
      <c r="B50" s="2"/>
      <c r="C50" s="2"/>
      <c r="D50" s="2"/>
      <c r="E50" s="2"/>
      <c r="F50" s="2"/>
      <c r="G50" s="38"/>
      <c r="H50" s="3"/>
      <c r="I50" s="2"/>
      <c r="J50" s="28"/>
    </row>
    <row r="51" spans="1:10" ht="12">
      <c r="A51" s="5" t="s">
        <v>57</v>
      </c>
      <c r="B51" s="1">
        <v>45341</v>
      </c>
      <c r="C51" s="1">
        <v>45515</v>
      </c>
      <c r="D51" s="1">
        <v>45561</v>
      </c>
      <c r="E51" s="1">
        <v>45455</v>
      </c>
      <c r="F51" s="1">
        <v>114</v>
      </c>
      <c r="G51" s="36">
        <v>0.25142806731214573</v>
      </c>
      <c r="H51" s="35"/>
      <c r="I51" s="1">
        <v>14872</v>
      </c>
      <c r="J51" s="56">
        <v>32.71807281927181</v>
      </c>
    </row>
    <row r="52" spans="1:10" ht="12">
      <c r="A52" s="51" t="s">
        <v>58</v>
      </c>
      <c r="B52" s="3">
        <v>17018</v>
      </c>
      <c r="C52" s="2">
        <v>17082</v>
      </c>
      <c r="D52" s="2">
        <v>17119</v>
      </c>
      <c r="E52" s="2">
        <v>17087</v>
      </c>
      <c r="F52" s="2">
        <v>69</v>
      </c>
      <c r="G52" s="38">
        <v>0.4054530497120696</v>
      </c>
      <c r="H52" s="3"/>
      <c r="I52" s="2">
        <v>4281</v>
      </c>
      <c r="J52" s="28">
        <v>25.054134722303505</v>
      </c>
    </row>
    <row r="53" spans="1:10" ht="12">
      <c r="A53" s="51" t="s">
        <v>59</v>
      </c>
      <c r="B53" s="3">
        <v>28323</v>
      </c>
      <c r="C53" s="2">
        <v>28433</v>
      </c>
      <c r="D53" s="2">
        <v>28442</v>
      </c>
      <c r="E53" s="2">
        <v>28368</v>
      </c>
      <c r="F53" s="2">
        <v>45</v>
      </c>
      <c r="G53" s="38">
        <v>0.15888147442008263</v>
      </c>
      <c r="H53" s="3"/>
      <c r="I53" s="2">
        <v>10591</v>
      </c>
      <c r="J53" s="28">
        <v>37.33432036097011</v>
      </c>
    </row>
    <row r="54" spans="1:10" ht="12">
      <c r="A54" s="3"/>
      <c r="B54" s="2"/>
      <c r="C54" s="2"/>
      <c r="D54" s="2"/>
      <c r="E54" s="2"/>
      <c r="F54" s="2"/>
      <c r="G54" s="38"/>
      <c r="H54" s="3"/>
      <c r="I54" s="2"/>
      <c r="J54" s="28"/>
    </row>
    <row r="55" spans="1:10" ht="12">
      <c r="A55" s="5" t="s">
        <v>60</v>
      </c>
      <c r="B55" s="1">
        <v>36286</v>
      </c>
      <c r="C55" s="1">
        <v>36472</v>
      </c>
      <c r="D55" s="1">
        <v>36487</v>
      </c>
      <c r="E55" s="1">
        <v>36284</v>
      </c>
      <c r="F55" s="1">
        <v>-2</v>
      </c>
      <c r="G55" s="36">
        <v>-0.005511767623876978</v>
      </c>
      <c r="H55" s="35"/>
      <c r="I55" s="1">
        <v>8848</v>
      </c>
      <c r="J55" s="56">
        <v>24.38540403483629</v>
      </c>
    </row>
    <row r="56" spans="1:10" ht="12">
      <c r="A56" s="51" t="s">
        <v>61</v>
      </c>
      <c r="B56" s="3">
        <v>20810</v>
      </c>
      <c r="C56" s="2">
        <v>20890</v>
      </c>
      <c r="D56" s="2">
        <v>20918</v>
      </c>
      <c r="E56" s="2">
        <v>20856</v>
      </c>
      <c r="F56" s="2">
        <v>46</v>
      </c>
      <c r="G56" s="38">
        <v>0.22104757328207592</v>
      </c>
      <c r="H56" s="3"/>
      <c r="I56" s="2">
        <v>4059</v>
      </c>
      <c r="J56" s="28">
        <v>19.462025316455698</v>
      </c>
    </row>
    <row r="57" spans="1:10" ht="12">
      <c r="A57" s="51" t="s">
        <v>62</v>
      </c>
      <c r="B57" s="3">
        <v>15476</v>
      </c>
      <c r="C57" s="2">
        <v>15582</v>
      </c>
      <c r="D57" s="2">
        <v>15569</v>
      </c>
      <c r="E57" s="2">
        <v>15428</v>
      </c>
      <c r="F57" s="2">
        <v>-48</v>
      </c>
      <c r="G57" s="38">
        <v>-0.31015766347893514</v>
      </c>
      <c r="H57" s="3"/>
      <c r="I57" s="2">
        <v>4789</v>
      </c>
      <c r="J57" s="28">
        <v>31.040964480165933</v>
      </c>
    </row>
    <row r="58" spans="1:10" ht="12">
      <c r="A58" s="3"/>
      <c r="B58" s="2"/>
      <c r="C58" s="2"/>
      <c r="D58" s="2"/>
      <c r="E58" s="2"/>
      <c r="F58" s="2"/>
      <c r="G58" s="38"/>
      <c r="H58" s="3"/>
      <c r="I58" s="2"/>
      <c r="J58" s="28"/>
    </row>
    <row r="59" spans="1:10" ht="12">
      <c r="A59" s="5" t="s">
        <v>63</v>
      </c>
      <c r="B59" s="1">
        <v>57442</v>
      </c>
      <c r="C59" s="1">
        <v>57748</v>
      </c>
      <c r="D59" s="1">
        <v>57808</v>
      </c>
      <c r="E59" s="1">
        <v>57762</v>
      </c>
      <c r="F59" s="1">
        <v>320</v>
      </c>
      <c r="G59" s="36">
        <v>0.5570836670032381</v>
      </c>
      <c r="H59" s="35"/>
      <c r="I59" s="1">
        <v>19429</v>
      </c>
      <c r="J59" s="56">
        <v>33.63630068210934</v>
      </c>
    </row>
    <row r="60" spans="1:10" ht="12">
      <c r="A60" s="51" t="s">
        <v>64</v>
      </c>
      <c r="B60" s="3">
        <v>18787</v>
      </c>
      <c r="C60" s="2">
        <v>18896</v>
      </c>
      <c r="D60" s="2">
        <v>18929</v>
      </c>
      <c r="E60" s="2">
        <v>18886</v>
      </c>
      <c r="F60" s="2">
        <v>99</v>
      </c>
      <c r="G60" s="38">
        <v>0.5269601320061745</v>
      </c>
      <c r="H60" s="3"/>
      <c r="I60" s="2">
        <v>5863</v>
      </c>
      <c r="J60" s="28">
        <v>31.04415969501218</v>
      </c>
    </row>
    <row r="61" spans="1:10" ht="12">
      <c r="A61" s="51" t="s">
        <v>65</v>
      </c>
      <c r="B61" s="3">
        <v>19217</v>
      </c>
      <c r="C61" s="2">
        <v>19423</v>
      </c>
      <c r="D61" s="2">
        <v>19413</v>
      </c>
      <c r="E61" s="2">
        <v>19375</v>
      </c>
      <c r="F61" s="2">
        <v>158</v>
      </c>
      <c r="G61" s="38">
        <v>0.8221886870999636</v>
      </c>
      <c r="H61" s="3"/>
      <c r="I61" s="2">
        <v>6566</v>
      </c>
      <c r="J61" s="28">
        <v>33.88903225806452</v>
      </c>
    </row>
    <row r="62" spans="1:10" ht="12">
      <c r="A62" s="51" t="s">
        <v>66</v>
      </c>
      <c r="B62" s="3">
        <v>19438</v>
      </c>
      <c r="C62" s="2">
        <v>19429</v>
      </c>
      <c r="D62" s="2">
        <v>19466</v>
      </c>
      <c r="E62" s="2">
        <v>19501</v>
      </c>
      <c r="F62" s="2">
        <v>63</v>
      </c>
      <c r="G62" s="38">
        <v>0.3241074184586892</v>
      </c>
      <c r="H62" s="3"/>
      <c r="I62" s="2">
        <v>7000</v>
      </c>
      <c r="J62" s="28">
        <v>35.8955950976873</v>
      </c>
    </row>
    <row r="63" spans="1:10" ht="12">
      <c r="A63" s="3"/>
      <c r="B63" s="2"/>
      <c r="C63" s="2"/>
      <c r="D63" s="2"/>
      <c r="E63" s="2"/>
      <c r="F63" s="2"/>
      <c r="G63" s="38"/>
      <c r="H63" s="3"/>
      <c r="I63" s="2"/>
      <c r="J63" s="28"/>
    </row>
    <row r="64" spans="1:10" ht="12">
      <c r="A64" s="5" t="s">
        <v>67</v>
      </c>
      <c r="B64" s="1">
        <v>28404</v>
      </c>
      <c r="C64" s="1">
        <v>28346</v>
      </c>
      <c r="D64" s="1">
        <v>28346</v>
      </c>
      <c r="E64" s="1">
        <v>28307</v>
      </c>
      <c r="F64" s="1">
        <v>-97</v>
      </c>
      <c r="G64" s="36">
        <v>-0.341501197014505</v>
      </c>
      <c r="H64" s="35"/>
      <c r="I64" s="1">
        <v>10461</v>
      </c>
      <c r="J64" s="56">
        <v>36.955523368778046</v>
      </c>
    </row>
    <row r="65" spans="1:10" ht="12">
      <c r="A65" s="51" t="s">
        <v>68</v>
      </c>
      <c r="B65" s="3">
        <v>6583</v>
      </c>
      <c r="C65" s="2">
        <v>6703</v>
      </c>
      <c r="D65" s="2">
        <v>6712</v>
      </c>
      <c r="E65" s="2">
        <v>6697</v>
      </c>
      <c r="F65" s="2">
        <v>114</v>
      </c>
      <c r="G65" s="38">
        <v>1.731733252316573</v>
      </c>
      <c r="H65" s="3"/>
      <c r="I65" s="3">
        <v>2118</v>
      </c>
      <c r="J65" s="28">
        <v>31.62610123936091</v>
      </c>
    </row>
    <row r="66" spans="1:10" ht="12">
      <c r="A66" s="51" t="s">
        <v>70</v>
      </c>
      <c r="B66" s="3">
        <v>10389</v>
      </c>
      <c r="C66" s="2">
        <v>10281</v>
      </c>
      <c r="D66" s="2">
        <v>10285</v>
      </c>
      <c r="E66" s="2">
        <v>10274</v>
      </c>
      <c r="F66" s="2">
        <v>-115</v>
      </c>
      <c r="G66" s="38">
        <v>-1.1069400327269228</v>
      </c>
      <c r="H66" s="3"/>
      <c r="I66" s="3">
        <v>4149</v>
      </c>
      <c r="J66" s="28">
        <v>40.38349231068717</v>
      </c>
    </row>
    <row r="67" spans="1:10" ht="12">
      <c r="A67" s="51" t="s">
        <v>69</v>
      </c>
      <c r="B67" s="3">
        <v>11432</v>
      </c>
      <c r="C67" s="2">
        <v>11362</v>
      </c>
      <c r="D67" s="2">
        <v>11349</v>
      </c>
      <c r="E67" s="2">
        <v>11336</v>
      </c>
      <c r="F67" s="2">
        <v>-96</v>
      </c>
      <c r="G67" s="38">
        <v>-0.8397480755773268</v>
      </c>
      <c r="H67" s="3"/>
      <c r="I67" s="3">
        <v>4194</v>
      </c>
      <c r="J67" s="28">
        <v>36.99717713479181</v>
      </c>
    </row>
    <row r="68" ht="12">
      <c r="H68" s="64"/>
    </row>
    <row r="69" ht="12">
      <c r="A69" s="123" t="s">
        <v>310</v>
      </c>
    </row>
    <row r="70" ht="12">
      <c r="A70" s="123"/>
    </row>
    <row r="71" ht="12">
      <c r="A71" s="28" t="s">
        <v>236</v>
      </c>
    </row>
  </sheetData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26" customWidth="1"/>
    <col min="2" max="2" width="3.140625" style="26" customWidth="1"/>
    <col min="3" max="3" width="27.57421875" style="26" bestFit="1" customWidth="1"/>
    <col min="4" max="5" width="8.7109375" style="3" customWidth="1"/>
    <col min="6" max="7" width="8.7109375" style="26" customWidth="1"/>
    <col min="8" max="8" width="9.7109375" style="26" customWidth="1"/>
    <col min="9" max="9" width="14.00390625" style="26" customWidth="1"/>
    <col min="10" max="10" width="3.28125" style="26" customWidth="1"/>
    <col min="11" max="16384" width="11.421875" style="26" customWidth="1"/>
  </cols>
  <sheetData>
    <row r="1" ht="12">
      <c r="A1" s="34" t="s">
        <v>222</v>
      </c>
    </row>
    <row r="3" spans="4:9" ht="12">
      <c r="D3" s="8" t="s">
        <v>211</v>
      </c>
      <c r="E3" s="8" t="s">
        <v>212</v>
      </c>
      <c r="F3" s="8" t="s">
        <v>213</v>
      </c>
      <c r="G3" s="8" t="s">
        <v>214</v>
      </c>
      <c r="H3" s="32" t="s">
        <v>211</v>
      </c>
      <c r="I3" s="32" t="s">
        <v>0</v>
      </c>
    </row>
    <row r="4" spans="4:9" ht="12">
      <c r="D4" s="65">
        <v>2003</v>
      </c>
      <c r="E4" s="65">
        <v>2004</v>
      </c>
      <c r="F4" s="32">
        <v>2004</v>
      </c>
      <c r="G4" s="32">
        <v>2004</v>
      </c>
      <c r="H4" s="32">
        <v>2004</v>
      </c>
      <c r="I4" s="32" t="s">
        <v>223</v>
      </c>
    </row>
    <row r="5" ht="12">
      <c r="I5" s="32" t="s">
        <v>1</v>
      </c>
    </row>
    <row r="7" spans="1:9" ht="12">
      <c r="A7" s="34" t="s">
        <v>151</v>
      </c>
      <c r="F7" s="45"/>
      <c r="G7" s="45"/>
      <c r="H7" s="45"/>
      <c r="I7" s="45"/>
    </row>
    <row r="8" spans="2:9" ht="12">
      <c r="B8" s="37" t="s">
        <v>157</v>
      </c>
      <c r="D8" s="2">
        <v>597</v>
      </c>
      <c r="E8" s="2">
        <v>233</v>
      </c>
      <c r="F8" s="2">
        <v>155</v>
      </c>
      <c r="G8" s="2">
        <v>145</v>
      </c>
      <c r="H8" s="2">
        <v>533</v>
      </c>
      <c r="I8" s="2">
        <v>-64</v>
      </c>
    </row>
    <row r="9" spans="3:9" ht="12">
      <c r="C9" s="37" t="s">
        <v>158</v>
      </c>
      <c r="D9" s="3">
        <v>165</v>
      </c>
      <c r="E9" s="3">
        <v>70</v>
      </c>
      <c r="F9" s="26">
        <v>36</v>
      </c>
      <c r="G9" s="26">
        <v>41</v>
      </c>
      <c r="H9" s="2">
        <v>147</v>
      </c>
      <c r="I9" s="2">
        <v>-18</v>
      </c>
    </row>
    <row r="10" spans="3:9" ht="12">
      <c r="C10" s="37" t="s">
        <v>159</v>
      </c>
      <c r="D10" s="3">
        <v>161</v>
      </c>
      <c r="E10" s="3">
        <v>62</v>
      </c>
      <c r="F10" s="26">
        <v>49</v>
      </c>
      <c r="G10" s="26">
        <v>35</v>
      </c>
      <c r="H10" s="2">
        <v>146</v>
      </c>
      <c r="I10" s="2">
        <v>-15</v>
      </c>
    </row>
    <row r="11" spans="3:9" ht="12">
      <c r="C11" s="37" t="s">
        <v>160</v>
      </c>
      <c r="D11" s="3">
        <v>123</v>
      </c>
      <c r="E11" s="3">
        <v>48</v>
      </c>
      <c r="F11" s="26">
        <v>37</v>
      </c>
      <c r="G11" s="26">
        <v>30</v>
      </c>
      <c r="H11" s="2">
        <v>115</v>
      </c>
      <c r="I11" s="2">
        <v>-8</v>
      </c>
    </row>
    <row r="12" spans="3:9" ht="12">
      <c r="C12" s="37" t="s">
        <v>161</v>
      </c>
      <c r="D12" s="3">
        <v>148</v>
      </c>
      <c r="E12" s="3">
        <v>53</v>
      </c>
      <c r="F12" s="26">
        <v>33</v>
      </c>
      <c r="G12" s="26">
        <v>39</v>
      </c>
      <c r="H12" s="2">
        <v>125</v>
      </c>
      <c r="I12" s="2">
        <v>-23</v>
      </c>
    </row>
    <row r="13" spans="2:9" ht="12">
      <c r="B13" s="37" t="s">
        <v>152</v>
      </c>
      <c r="D13" s="2">
        <v>632</v>
      </c>
      <c r="E13" s="2">
        <v>235</v>
      </c>
      <c r="F13" s="2">
        <v>153</v>
      </c>
      <c r="G13" s="2">
        <v>141</v>
      </c>
      <c r="H13" s="2">
        <v>529</v>
      </c>
      <c r="I13" s="2">
        <v>-103</v>
      </c>
    </row>
    <row r="14" spans="3:9" ht="12">
      <c r="C14" s="37" t="s">
        <v>153</v>
      </c>
      <c r="D14" s="3">
        <v>163</v>
      </c>
      <c r="E14" s="3">
        <v>69</v>
      </c>
      <c r="F14" s="26">
        <v>34</v>
      </c>
      <c r="G14" s="26">
        <v>41</v>
      </c>
      <c r="H14" s="2">
        <v>144</v>
      </c>
      <c r="I14" s="2">
        <v>-19</v>
      </c>
    </row>
    <row r="15" spans="3:9" ht="12">
      <c r="C15" s="37" t="s">
        <v>154</v>
      </c>
      <c r="D15" s="3">
        <v>142</v>
      </c>
      <c r="E15" s="3">
        <v>49</v>
      </c>
      <c r="F15" s="26">
        <v>39</v>
      </c>
      <c r="G15" s="26">
        <v>24</v>
      </c>
      <c r="H15" s="2">
        <v>112</v>
      </c>
      <c r="I15" s="2">
        <v>-30</v>
      </c>
    </row>
    <row r="16" spans="3:9" ht="12">
      <c r="C16" s="37" t="s">
        <v>155</v>
      </c>
      <c r="D16" s="3">
        <v>149</v>
      </c>
      <c r="E16" s="3">
        <v>55</v>
      </c>
      <c r="F16" s="26">
        <v>42</v>
      </c>
      <c r="G16" s="26">
        <v>34</v>
      </c>
      <c r="H16" s="2">
        <v>131</v>
      </c>
      <c r="I16" s="2">
        <v>-18</v>
      </c>
    </row>
    <row r="17" spans="3:9" ht="12">
      <c r="C17" s="37" t="s">
        <v>156</v>
      </c>
      <c r="D17" s="3">
        <v>178</v>
      </c>
      <c r="E17" s="3">
        <v>62</v>
      </c>
      <c r="F17" s="26">
        <v>38</v>
      </c>
      <c r="G17" s="26">
        <v>42</v>
      </c>
      <c r="H17" s="2">
        <v>142</v>
      </c>
      <c r="I17" s="2">
        <v>-36</v>
      </c>
    </row>
    <row r="18" spans="6:9" ht="12">
      <c r="F18" s="3"/>
      <c r="G18" s="3"/>
      <c r="H18" s="3"/>
      <c r="I18" s="3"/>
    </row>
    <row r="19" spans="1:9" ht="12">
      <c r="A19" s="34" t="s">
        <v>8</v>
      </c>
      <c r="D19" s="1">
        <v>850</v>
      </c>
      <c r="E19" s="1">
        <v>306</v>
      </c>
      <c r="F19" s="1">
        <v>338</v>
      </c>
      <c r="G19" s="1">
        <v>289</v>
      </c>
      <c r="H19" s="1">
        <v>933</v>
      </c>
      <c r="I19" s="1">
        <v>83</v>
      </c>
    </row>
    <row r="20" spans="2:9" ht="12">
      <c r="B20" s="37" t="s">
        <v>205</v>
      </c>
      <c r="D20" s="2">
        <v>523</v>
      </c>
      <c r="E20" s="2">
        <v>194</v>
      </c>
      <c r="F20" s="2">
        <v>210</v>
      </c>
      <c r="G20" s="2">
        <v>175</v>
      </c>
      <c r="H20" s="2">
        <v>579</v>
      </c>
      <c r="I20" s="2">
        <v>56</v>
      </c>
    </row>
    <row r="21" spans="3:9" ht="12">
      <c r="C21" s="37" t="s">
        <v>162</v>
      </c>
      <c r="D21" s="3">
        <v>409</v>
      </c>
      <c r="E21" s="3">
        <v>157</v>
      </c>
      <c r="F21" s="26">
        <v>169</v>
      </c>
      <c r="G21" s="26">
        <v>140</v>
      </c>
      <c r="H21" s="2">
        <v>466</v>
      </c>
      <c r="I21" s="2">
        <v>57</v>
      </c>
    </row>
    <row r="22" spans="3:9" ht="12">
      <c r="C22" s="37" t="s">
        <v>163</v>
      </c>
      <c r="D22" s="3">
        <v>114</v>
      </c>
      <c r="E22" s="3">
        <v>37</v>
      </c>
      <c r="F22" s="26">
        <v>41</v>
      </c>
      <c r="G22" s="26">
        <v>35</v>
      </c>
      <c r="H22" s="2">
        <v>113</v>
      </c>
      <c r="I22" s="2">
        <v>-1</v>
      </c>
    </row>
    <row r="23" spans="2:9" ht="12">
      <c r="B23" s="37" t="s">
        <v>206</v>
      </c>
      <c r="D23" s="2">
        <v>327</v>
      </c>
      <c r="E23" s="2">
        <v>112</v>
      </c>
      <c r="F23" s="2">
        <v>128</v>
      </c>
      <c r="G23" s="2">
        <v>114</v>
      </c>
      <c r="H23" s="2">
        <v>354</v>
      </c>
      <c r="I23" s="2">
        <v>27</v>
      </c>
    </row>
    <row r="24" spans="3:9" ht="12">
      <c r="C24" s="37" t="s">
        <v>162</v>
      </c>
      <c r="D24" s="3">
        <v>282</v>
      </c>
      <c r="E24" s="3">
        <v>94</v>
      </c>
      <c r="F24" s="26">
        <v>111</v>
      </c>
      <c r="G24" s="26">
        <v>93</v>
      </c>
      <c r="H24" s="2">
        <v>298</v>
      </c>
      <c r="I24" s="2">
        <v>16</v>
      </c>
    </row>
    <row r="25" spans="3:9" ht="12">
      <c r="C25" s="37" t="s">
        <v>163</v>
      </c>
      <c r="D25" s="3">
        <v>45</v>
      </c>
      <c r="E25" s="3">
        <v>18</v>
      </c>
      <c r="F25" s="26">
        <v>17</v>
      </c>
      <c r="G25" s="26">
        <v>21</v>
      </c>
      <c r="H25" s="2">
        <v>56</v>
      </c>
      <c r="I25" s="2">
        <v>11</v>
      </c>
    </row>
    <row r="26" spans="6:9" ht="12">
      <c r="F26" s="3"/>
      <c r="G26" s="3"/>
      <c r="H26" s="3"/>
      <c r="I26" s="3"/>
    </row>
    <row r="27" spans="6:9" ht="12">
      <c r="F27" s="3"/>
      <c r="G27" s="3"/>
      <c r="H27" s="3"/>
      <c r="I27" s="3"/>
    </row>
    <row r="28" spans="1:9" ht="12">
      <c r="A28" s="34" t="s">
        <v>11</v>
      </c>
      <c r="D28" s="1">
        <v>901</v>
      </c>
      <c r="E28" s="1">
        <v>298</v>
      </c>
      <c r="F28" s="1">
        <v>289</v>
      </c>
      <c r="G28" s="1">
        <v>313</v>
      </c>
      <c r="H28" s="1">
        <v>900</v>
      </c>
      <c r="I28" s="1">
        <v>-1</v>
      </c>
    </row>
    <row r="29" spans="2:9" ht="12">
      <c r="B29" s="37" t="s">
        <v>6</v>
      </c>
      <c r="D29" s="2">
        <v>488</v>
      </c>
      <c r="E29" s="67">
        <v>178</v>
      </c>
      <c r="F29" s="67">
        <v>164</v>
      </c>
      <c r="G29" s="67">
        <v>174</v>
      </c>
      <c r="H29" s="67">
        <v>516</v>
      </c>
      <c r="I29" s="2">
        <v>28</v>
      </c>
    </row>
    <row r="30" spans="3:9" ht="12">
      <c r="C30" s="37" t="s">
        <v>164</v>
      </c>
      <c r="D30" s="3">
        <v>4</v>
      </c>
      <c r="E30" s="68">
        <v>0</v>
      </c>
      <c r="F30" s="68">
        <v>0</v>
      </c>
      <c r="G30" s="68">
        <v>1</v>
      </c>
      <c r="H30" s="67">
        <v>1</v>
      </c>
      <c r="I30" s="2">
        <v>-3</v>
      </c>
    </row>
    <row r="31" spans="3:9" ht="12">
      <c r="C31" s="37" t="s">
        <v>165</v>
      </c>
      <c r="D31" s="3">
        <v>2</v>
      </c>
      <c r="E31" s="68">
        <v>0</v>
      </c>
      <c r="F31" s="68">
        <v>2</v>
      </c>
      <c r="G31" s="68">
        <v>0</v>
      </c>
      <c r="H31" s="67">
        <v>2</v>
      </c>
      <c r="I31" s="2">
        <v>0</v>
      </c>
    </row>
    <row r="32" spans="3:9" ht="12">
      <c r="C32" s="37" t="s">
        <v>166</v>
      </c>
      <c r="D32" s="3">
        <v>6</v>
      </c>
      <c r="E32" s="68">
        <v>1</v>
      </c>
      <c r="F32" s="68">
        <v>0</v>
      </c>
      <c r="G32" s="68">
        <v>2</v>
      </c>
      <c r="H32" s="67">
        <v>3</v>
      </c>
      <c r="I32" s="2">
        <v>-3</v>
      </c>
    </row>
    <row r="33" spans="3:9" ht="12">
      <c r="C33" s="37" t="s">
        <v>167</v>
      </c>
      <c r="D33" s="3">
        <v>49</v>
      </c>
      <c r="E33" s="68">
        <v>14</v>
      </c>
      <c r="F33" s="68">
        <v>10</v>
      </c>
      <c r="G33" s="68">
        <v>9</v>
      </c>
      <c r="H33" s="67">
        <v>33</v>
      </c>
      <c r="I33" s="2">
        <v>-16</v>
      </c>
    </row>
    <row r="34" spans="3:9" ht="12">
      <c r="C34" s="37" t="s">
        <v>168</v>
      </c>
      <c r="D34" s="3">
        <v>48</v>
      </c>
      <c r="E34" s="68">
        <v>23</v>
      </c>
      <c r="F34" s="68">
        <v>14</v>
      </c>
      <c r="G34" s="68">
        <v>19</v>
      </c>
      <c r="H34" s="67">
        <v>56</v>
      </c>
      <c r="I34" s="2">
        <v>8</v>
      </c>
    </row>
    <row r="35" spans="3:9" ht="12">
      <c r="C35" s="37" t="s">
        <v>169</v>
      </c>
      <c r="D35" s="3">
        <v>133</v>
      </c>
      <c r="E35" s="68">
        <v>47</v>
      </c>
      <c r="F35" s="68">
        <v>43</v>
      </c>
      <c r="G35" s="68">
        <v>47</v>
      </c>
      <c r="H35" s="67">
        <v>137</v>
      </c>
      <c r="I35" s="2">
        <v>4</v>
      </c>
    </row>
    <row r="36" spans="3:9" ht="12">
      <c r="C36" s="37" t="s">
        <v>170</v>
      </c>
      <c r="D36" s="3">
        <v>246</v>
      </c>
      <c r="E36" s="68">
        <v>93</v>
      </c>
      <c r="F36" s="68">
        <v>95</v>
      </c>
      <c r="G36" s="68">
        <v>96</v>
      </c>
      <c r="H36" s="67">
        <v>284</v>
      </c>
      <c r="I36" s="2">
        <v>38</v>
      </c>
    </row>
    <row r="37" spans="2:9" ht="12">
      <c r="B37" s="37" t="s">
        <v>5</v>
      </c>
      <c r="D37" s="2">
        <v>413</v>
      </c>
      <c r="E37" s="67">
        <v>120</v>
      </c>
      <c r="F37" s="67">
        <v>125</v>
      </c>
      <c r="G37" s="68">
        <v>139</v>
      </c>
      <c r="H37" s="67">
        <v>384</v>
      </c>
      <c r="I37" s="2">
        <v>-29</v>
      </c>
    </row>
    <row r="38" spans="3:9" ht="12">
      <c r="C38" s="37" t="s">
        <v>164</v>
      </c>
      <c r="D38" s="3">
        <v>2</v>
      </c>
      <c r="E38" s="68">
        <v>0</v>
      </c>
      <c r="F38" s="68">
        <v>2</v>
      </c>
      <c r="G38" s="69">
        <v>2</v>
      </c>
      <c r="H38" s="67">
        <v>4</v>
      </c>
      <c r="I38" s="2">
        <v>2</v>
      </c>
    </row>
    <row r="39" spans="3:9" ht="12">
      <c r="C39" s="37" t="s">
        <v>171</v>
      </c>
      <c r="D39" s="3">
        <v>1</v>
      </c>
      <c r="E39" s="68">
        <v>0</v>
      </c>
      <c r="F39" s="68">
        <v>2</v>
      </c>
      <c r="G39" s="69">
        <v>0</v>
      </c>
      <c r="H39" s="67">
        <v>2</v>
      </c>
      <c r="I39" s="2">
        <v>1</v>
      </c>
    </row>
    <row r="40" spans="3:9" ht="12">
      <c r="C40" s="37" t="s">
        <v>172</v>
      </c>
      <c r="D40" s="3">
        <v>15</v>
      </c>
      <c r="E40" s="68">
        <v>6</v>
      </c>
      <c r="F40" s="68">
        <v>7</v>
      </c>
      <c r="G40" s="69">
        <v>5</v>
      </c>
      <c r="H40" s="67">
        <v>18</v>
      </c>
      <c r="I40" s="2">
        <v>3</v>
      </c>
    </row>
    <row r="41" spans="3:9" ht="12">
      <c r="C41" s="37" t="s">
        <v>173</v>
      </c>
      <c r="D41" s="3">
        <v>70</v>
      </c>
      <c r="E41" s="68">
        <v>24</v>
      </c>
      <c r="F41" s="68">
        <v>23</v>
      </c>
      <c r="G41" s="69">
        <v>15</v>
      </c>
      <c r="H41" s="67">
        <v>62</v>
      </c>
      <c r="I41" s="2">
        <v>-8</v>
      </c>
    </row>
    <row r="42" spans="3:9" ht="12">
      <c r="C42" s="37" t="s">
        <v>174</v>
      </c>
      <c r="D42" s="3">
        <v>80</v>
      </c>
      <c r="E42" s="68">
        <v>17</v>
      </c>
      <c r="F42" s="68">
        <v>17</v>
      </c>
      <c r="G42" s="69">
        <v>27</v>
      </c>
      <c r="H42" s="67">
        <v>61</v>
      </c>
      <c r="I42" s="2">
        <v>-19</v>
      </c>
    </row>
    <row r="43" spans="3:9" ht="12">
      <c r="C43" s="37" t="s">
        <v>175</v>
      </c>
      <c r="D43" s="3">
        <v>136</v>
      </c>
      <c r="E43" s="68">
        <v>37</v>
      </c>
      <c r="F43" s="68">
        <v>46</v>
      </c>
      <c r="G43" s="69">
        <v>54</v>
      </c>
      <c r="H43" s="67">
        <v>137</v>
      </c>
      <c r="I43" s="2">
        <v>1</v>
      </c>
    </row>
    <row r="44" spans="3:9" ht="12">
      <c r="C44" s="37" t="s">
        <v>170</v>
      </c>
      <c r="D44" s="3">
        <v>109</v>
      </c>
      <c r="E44" s="68">
        <v>36</v>
      </c>
      <c r="F44" s="68">
        <v>28</v>
      </c>
      <c r="G44" s="69">
        <v>36</v>
      </c>
      <c r="H44" s="67">
        <v>100</v>
      </c>
      <c r="I44" s="2">
        <v>-9</v>
      </c>
    </row>
    <row r="45" spans="6:9" ht="12">
      <c r="F45" s="3"/>
      <c r="G45" s="3"/>
      <c r="H45" s="3"/>
      <c r="I45" s="3"/>
    </row>
    <row r="46" spans="1:9" ht="12">
      <c r="A46" s="34" t="s">
        <v>176</v>
      </c>
      <c r="F46" s="3"/>
      <c r="G46" s="3"/>
      <c r="H46" s="3"/>
      <c r="I46" s="3"/>
    </row>
    <row r="47" spans="1:9" ht="12">
      <c r="A47" s="34" t="s">
        <v>177</v>
      </c>
      <c r="D47" s="1">
        <v>836</v>
      </c>
      <c r="E47" s="70">
        <v>130</v>
      </c>
      <c r="F47" s="70">
        <v>199</v>
      </c>
      <c r="G47" s="70">
        <v>296</v>
      </c>
      <c r="H47" s="70">
        <v>625</v>
      </c>
      <c r="I47" s="1">
        <v>-211</v>
      </c>
    </row>
    <row r="48" spans="2:9" ht="12">
      <c r="B48" s="37" t="s">
        <v>122</v>
      </c>
      <c r="D48" s="2">
        <v>73</v>
      </c>
      <c r="E48" s="67">
        <v>24</v>
      </c>
      <c r="F48" s="67">
        <v>28</v>
      </c>
      <c r="G48" s="67">
        <v>33</v>
      </c>
      <c r="H48" s="67">
        <v>85</v>
      </c>
      <c r="I48" s="2">
        <v>12</v>
      </c>
    </row>
    <row r="49" spans="3:9" ht="12">
      <c r="C49" s="37" t="s">
        <v>178</v>
      </c>
      <c r="D49" s="3">
        <v>12</v>
      </c>
      <c r="E49" s="68">
        <v>5</v>
      </c>
      <c r="F49" s="68">
        <v>3</v>
      </c>
      <c r="G49" s="68">
        <v>8</v>
      </c>
      <c r="H49" s="67">
        <v>16</v>
      </c>
      <c r="I49" s="2">
        <v>4</v>
      </c>
    </row>
    <row r="50" spans="3:9" ht="12">
      <c r="C50" s="37" t="s">
        <v>125</v>
      </c>
      <c r="D50" s="3">
        <v>61</v>
      </c>
      <c r="E50" s="68">
        <v>19</v>
      </c>
      <c r="F50" s="68">
        <v>25</v>
      </c>
      <c r="G50" s="68">
        <v>25</v>
      </c>
      <c r="H50" s="67">
        <v>69</v>
      </c>
      <c r="I50" s="2">
        <v>8</v>
      </c>
    </row>
    <row r="51" spans="2:9" ht="12">
      <c r="B51" s="37" t="s">
        <v>126</v>
      </c>
      <c r="D51" s="2">
        <v>763</v>
      </c>
      <c r="E51" s="67">
        <v>106</v>
      </c>
      <c r="F51" s="67">
        <v>171</v>
      </c>
      <c r="G51" s="67">
        <v>263</v>
      </c>
      <c r="H51" s="67">
        <v>540</v>
      </c>
      <c r="I51" s="2">
        <v>-223</v>
      </c>
    </row>
    <row r="52" spans="3:9" ht="12">
      <c r="C52" s="37" t="s">
        <v>127</v>
      </c>
      <c r="D52" s="3">
        <v>4</v>
      </c>
      <c r="E52" s="68">
        <v>1</v>
      </c>
      <c r="F52" s="68">
        <v>1</v>
      </c>
      <c r="G52" s="68">
        <v>1</v>
      </c>
      <c r="H52" s="67">
        <v>3</v>
      </c>
      <c r="I52" s="2">
        <v>-1</v>
      </c>
    </row>
    <row r="53" spans="3:9" ht="12">
      <c r="C53" s="37" t="s">
        <v>128</v>
      </c>
      <c r="D53" s="3">
        <v>1</v>
      </c>
      <c r="E53" s="68">
        <v>0</v>
      </c>
      <c r="F53" s="68">
        <v>0</v>
      </c>
      <c r="G53" s="68">
        <v>0</v>
      </c>
      <c r="H53" s="67">
        <v>0</v>
      </c>
      <c r="I53" s="2">
        <v>-1</v>
      </c>
    </row>
    <row r="54" spans="3:9" ht="12">
      <c r="C54" s="37" t="s">
        <v>129</v>
      </c>
      <c r="D54" s="3">
        <v>76</v>
      </c>
      <c r="E54" s="68">
        <v>7</v>
      </c>
      <c r="F54" s="68">
        <v>6</v>
      </c>
      <c r="G54" s="68">
        <v>19</v>
      </c>
      <c r="H54" s="67">
        <v>32</v>
      </c>
      <c r="I54" s="2">
        <v>-44</v>
      </c>
    </row>
    <row r="55" spans="3:9" ht="12">
      <c r="C55" s="37" t="s">
        <v>130</v>
      </c>
      <c r="D55" s="3">
        <v>0</v>
      </c>
      <c r="E55" s="68">
        <v>0</v>
      </c>
      <c r="F55" s="68">
        <v>1</v>
      </c>
      <c r="G55" s="68">
        <v>0</v>
      </c>
      <c r="H55" s="67">
        <v>1</v>
      </c>
      <c r="I55" s="2">
        <v>1</v>
      </c>
    </row>
    <row r="56" spans="3:9" ht="12" customHeight="1">
      <c r="C56" s="37" t="s">
        <v>131</v>
      </c>
      <c r="D56" s="3">
        <v>8</v>
      </c>
      <c r="E56" s="68">
        <v>7</v>
      </c>
      <c r="F56" s="68">
        <v>2</v>
      </c>
      <c r="G56" s="68">
        <v>7</v>
      </c>
      <c r="H56" s="67">
        <v>16</v>
      </c>
      <c r="I56" s="2">
        <v>8</v>
      </c>
    </row>
    <row r="57" spans="3:9" ht="12" customHeight="1">
      <c r="C57" s="37" t="s">
        <v>132</v>
      </c>
      <c r="D57" s="3">
        <v>5</v>
      </c>
      <c r="E57" s="68">
        <v>2</v>
      </c>
      <c r="F57" s="68">
        <v>1</v>
      </c>
      <c r="G57" s="68">
        <v>8</v>
      </c>
      <c r="H57" s="67">
        <v>11</v>
      </c>
      <c r="I57" s="2">
        <v>6</v>
      </c>
    </row>
    <row r="58" spans="3:9" ht="12" customHeight="1">
      <c r="C58" s="37" t="s">
        <v>203</v>
      </c>
      <c r="D58" s="3">
        <v>24</v>
      </c>
      <c r="E58" s="68">
        <v>5</v>
      </c>
      <c r="F58" s="68">
        <v>11</v>
      </c>
      <c r="G58" s="68">
        <v>10</v>
      </c>
      <c r="H58" s="67">
        <v>26</v>
      </c>
      <c r="I58" s="2">
        <v>2</v>
      </c>
    </row>
    <row r="59" spans="3:9" ht="12" customHeight="1">
      <c r="C59" s="37" t="s">
        <v>216</v>
      </c>
      <c r="D59" s="3">
        <v>201</v>
      </c>
      <c r="E59" s="68">
        <v>32</v>
      </c>
      <c r="F59" s="68">
        <v>44</v>
      </c>
      <c r="G59" s="68">
        <v>69</v>
      </c>
      <c r="H59" s="67">
        <v>145</v>
      </c>
      <c r="I59" s="2">
        <v>-56</v>
      </c>
    </row>
    <row r="60" spans="3:9" ht="12">
      <c r="C60" s="37" t="s">
        <v>133</v>
      </c>
      <c r="D60" s="3">
        <v>147</v>
      </c>
      <c r="E60" s="68">
        <v>11</v>
      </c>
      <c r="F60" s="68">
        <v>30</v>
      </c>
      <c r="G60" s="68">
        <v>41</v>
      </c>
      <c r="H60" s="67">
        <v>82</v>
      </c>
      <c r="I60" s="2">
        <v>-65</v>
      </c>
    </row>
    <row r="61" spans="3:9" ht="12">
      <c r="C61" s="37" t="s">
        <v>134</v>
      </c>
      <c r="D61" s="3">
        <v>128</v>
      </c>
      <c r="E61" s="68">
        <v>23</v>
      </c>
      <c r="F61" s="68">
        <v>25</v>
      </c>
      <c r="G61" s="68">
        <v>47</v>
      </c>
      <c r="H61" s="67">
        <v>95</v>
      </c>
      <c r="I61" s="2">
        <v>-33</v>
      </c>
    </row>
    <row r="62" spans="3:9" ht="12">
      <c r="C62" s="37" t="s">
        <v>135</v>
      </c>
      <c r="D62" s="3">
        <v>138</v>
      </c>
      <c r="E62" s="68">
        <v>15</v>
      </c>
      <c r="F62" s="68">
        <v>23</v>
      </c>
      <c r="G62" s="68">
        <v>47</v>
      </c>
      <c r="H62" s="67">
        <v>85</v>
      </c>
      <c r="I62" s="2">
        <v>-53</v>
      </c>
    </row>
    <row r="63" spans="3:9" ht="12">
      <c r="C63" s="37" t="s">
        <v>136</v>
      </c>
      <c r="D63" s="3">
        <v>31</v>
      </c>
      <c r="E63" s="68">
        <v>3</v>
      </c>
      <c r="F63" s="68">
        <v>27</v>
      </c>
      <c r="G63" s="68">
        <v>14</v>
      </c>
      <c r="H63" s="67">
        <v>44</v>
      </c>
      <c r="I63" s="2">
        <v>13</v>
      </c>
    </row>
    <row r="65" spans="1:5" ht="12">
      <c r="A65" s="26" t="s">
        <v>311</v>
      </c>
      <c r="D65" s="26"/>
      <c r="E65" s="26"/>
    </row>
    <row r="66" spans="4:5" ht="12">
      <c r="D66" s="26"/>
      <c r="E66" s="26"/>
    </row>
    <row r="67" spans="1:9" ht="12">
      <c r="A67" s="139" t="s">
        <v>312</v>
      </c>
      <c r="B67" s="139"/>
      <c r="C67" s="139"/>
      <c r="D67" s="139"/>
      <c r="E67" s="139"/>
      <c r="F67" s="139"/>
      <c r="G67" s="139"/>
      <c r="H67" s="139"/>
      <c r="I67" s="139"/>
    </row>
    <row r="68" spans="4:5" ht="12">
      <c r="D68" s="26"/>
      <c r="E68" s="26"/>
    </row>
    <row r="69" spans="1:5" ht="12">
      <c r="A69" s="28" t="s">
        <v>310</v>
      </c>
      <c r="D69" s="26"/>
      <c r="E69" s="26"/>
    </row>
    <row r="70" spans="1:5" ht="12">
      <c r="A70" s="28"/>
      <c r="D70" s="26"/>
      <c r="E70" s="26"/>
    </row>
    <row r="71" spans="1:5" ht="12">
      <c r="A71" s="28" t="s">
        <v>236</v>
      </c>
      <c r="D71" s="26"/>
      <c r="E71" s="26"/>
    </row>
  </sheetData>
  <mergeCells count="1">
    <mergeCell ref="A67:I67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6" customWidth="1"/>
    <col min="2" max="2" width="3.140625" style="26" customWidth="1"/>
    <col min="3" max="3" width="23.8515625" style="26" customWidth="1"/>
    <col min="4" max="7" width="8.7109375" style="26" customWidth="1"/>
    <col min="8" max="8" width="8.57421875" style="26" bestFit="1" customWidth="1"/>
    <col min="9" max="9" width="12.28125" style="26" bestFit="1" customWidth="1"/>
    <col min="10" max="10" width="3.57421875" style="26" customWidth="1"/>
    <col min="11" max="16384" width="11.421875" style="26" customWidth="1"/>
  </cols>
  <sheetData>
    <row r="1" ht="12" customHeight="1">
      <c r="A1" s="34" t="s">
        <v>224</v>
      </c>
    </row>
    <row r="2" ht="12" customHeight="1"/>
    <row r="3" spans="4:9" ht="12" customHeight="1">
      <c r="D3" s="8" t="s">
        <v>211</v>
      </c>
      <c r="E3" s="8" t="s">
        <v>212</v>
      </c>
      <c r="F3" s="8" t="s">
        <v>213</v>
      </c>
      <c r="G3" s="8" t="s">
        <v>214</v>
      </c>
      <c r="H3" s="32" t="s">
        <v>211</v>
      </c>
      <c r="I3" s="32" t="s">
        <v>0</v>
      </c>
    </row>
    <row r="4" spans="4:9" ht="12" customHeight="1">
      <c r="D4" s="65">
        <v>2003</v>
      </c>
      <c r="E4" s="65">
        <v>2004</v>
      </c>
      <c r="F4" s="32">
        <v>2004</v>
      </c>
      <c r="G4" s="32">
        <v>2004</v>
      </c>
      <c r="H4" s="32">
        <v>2004</v>
      </c>
      <c r="I4" s="32" t="s">
        <v>223</v>
      </c>
    </row>
    <row r="5" ht="12" customHeight="1">
      <c r="I5" s="32" t="s">
        <v>1</v>
      </c>
    </row>
    <row r="6" ht="12" customHeight="1"/>
    <row r="7" spans="1:9" ht="12" customHeight="1">
      <c r="A7" s="34" t="s">
        <v>15</v>
      </c>
      <c r="D7" s="1">
        <v>9269</v>
      </c>
      <c r="E7" s="1">
        <v>4750</v>
      </c>
      <c r="F7" s="1">
        <v>2892</v>
      </c>
      <c r="G7" s="1">
        <v>2544</v>
      </c>
      <c r="H7" s="1">
        <v>10186</v>
      </c>
      <c r="I7" s="1">
        <v>917</v>
      </c>
    </row>
    <row r="8" spans="2:9" ht="12" customHeight="1">
      <c r="B8" s="37" t="s">
        <v>121</v>
      </c>
      <c r="D8" s="2"/>
      <c r="E8" s="2"/>
      <c r="F8" s="2"/>
      <c r="G8" s="2"/>
      <c r="H8" s="2"/>
      <c r="I8" s="2"/>
    </row>
    <row r="9" spans="2:9" ht="12" customHeight="1">
      <c r="B9" s="37" t="s">
        <v>122</v>
      </c>
      <c r="D9" s="2">
        <v>5824</v>
      </c>
      <c r="E9" s="2">
        <v>2961</v>
      </c>
      <c r="F9" s="2">
        <v>1791</v>
      </c>
      <c r="G9" s="2">
        <v>1496</v>
      </c>
      <c r="H9" s="2">
        <v>6248</v>
      </c>
      <c r="I9" s="2">
        <v>424</v>
      </c>
    </row>
    <row r="10" spans="3:9" ht="12" customHeight="1">
      <c r="C10" s="37" t="s">
        <v>123</v>
      </c>
      <c r="D10" s="3">
        <v>1935</v>
      </c>
      <c r="E10" s="3">
        <v>970</v>
      </c>
      <c r="F10" s="3">
        <v>635</v>
      </c>
      <c r="G10" s="3">
        <v>520</v>
      </c>
      <c r="H10" s="2">
        <v>2125</v>
      </c>
      <c r="I10" s="2">
        <v>190</v>
      </c>
    </row>
    <row r="11" spans="3:9" ht="12" customHeight="1">
      <c r="C11" s="37" t="s">
        <v>124</v>
      </c>
      <c r="D11" s="3">
        <v>411</v>
      </c>
      <c r="E11" s="3">
        <v>222</v>
      </c>
      <c r="F11" s="3">
        <v>129</v>
      </c>
      <c r="G11" s="3">
        <v>143</v>
      </c>
      <c r="H11" s="2">
        <v>494</v>
      </c>
      <c r="I11" s="2">
        <v>83</v>
      </c>
    </row>
    <row r="12" spans="3:9" ht="12" customHeight="1">
      <c r="C12" s="37" t="s">
        <v>125</v>
      </c>
      <c r="D12" s="3">
        <v>3478</v>
      </c>
      <c r="E12" s="3">
        <v>1769</v>
      </c>
      <c r="F12" s="3">
        <v>1027</v>
      </c>
      <c r="G12" s="3">
        <v>833</v>
      </c>
      <c r="H12" s="2">
        <v>3629</v>
      </c>
      <c r="I12" s="2">
        <v>151</v>
      </c>
    </row>
    <row r="13" spans="2:9" ht="12" customHeight="1">
      <c r="B13" s="37" t="s">
        <v>126</v>
      </c>
      <c r="D13" s="2">
        <v>3333</v>
      </c>
      <c r="E13" s="2">
        <v>1747</v>
      </c>
      <c r="F13" s="2">
        <v>1072</v>
      </c>
      <c r="G13" s="2">
        <v>1002</v>
      </c>
      <c r="H13" s="2">
        <v>3821</v>
      </c>
      <c r="I13" s="2">
        <v>488</v>
      </c>
    </row>
    <row r="14" spans="3:9" ht="12" customHeight="1">
      <c r="C14" s="37" t="s">
        <v>127</v>
      </c>
      <c r="D14" s="3">
        <v>975</v>
      </c>
      <c r="E14" s="3">
        <v>599</v>
      </c>
      <c r="F14" s="3">
        <v>327</v>
      </c>
      <c r="G14" s="3">
        <v>224</v>
      </c>
      <c r="H14" s="2">
        <v>1150</v>
      </c>
      <c r="I14" s="2">
        <v>175</v>
      </c>
    </row>
    <row r="15" spans="3:9" ht="12" customHeight="1">
      <c r="C15" s="37" t="s">
        <v>128</v>
      </c>
      <c r="D15" s="3">
        <v>108</v>
      </c>
      <c r="E15" s="3">
        <v>64</v>
      </c>
      <c r="F15" s="3">
        <v>27</v>
      </c>
      <c r="G15" s="3">
        <v>29</v>
      </c>
      <c r="H15" s="2">
        <v>120</v>
      </c>
      <c r="I15" s="2">
        <v>12</v>
      </c>
    </row>
    <row r="16" spans="3:9" ht="12" customHeight="1">
      <c r="C16" s="37" t="s">
        <v>129</v>
      </c>
      <c r="D16" s="3">
        <v>159</v>
      </c>
      <c r="E16" s="3">
        <v>77</v>
      </c>
      <c r="F16" s="3">
        <v>42</v>
      </c>
      <c r="G16" s="3">
        <v>41</v>
      </c>
      <c r="H16" s="2">
        <v>160</v>
      </c>
      <c r="I16" s="2">
        <v>1</v>
      </c>
    </row>
    <row r="17" spans="3:9" ht="12" customHeight="1">
      <c r="C17" s="37" t="s">
        <v>130</v>
      </c>
      <c r="D17" s="3">
        <v>101</v>
      </c>
      <c r="E17" s="3">
        <v>67</v>
      </c>
      <c r="F17" s="3">
        <v>35</v>
      </c>
      <c r="G17" s="3">
        <v>30</v>
      </c>
      <c r="H17" s="2">
        <v>132</v>
      </c>
      <c r="I17" s="2">
        <v>31</v>
      </c>
    </row>
    <row r="18" spans="3:9" ht="12" customHeight="1">
      <c r="C18" s="37" t="s">
        <v>131</v>
      </c>
      <c r="D18" s="3">
        <v>87</v>
      </c>
      <c r="E18" s="3">
        <v>46</v>
      </c>
      <c r="F18" s="3">
        <v>39</v>
      </c>
      <c r="G18" s="3">
        <v>26</v>
      </c>
      <c r="H18" s="2">
        <v>111</v>
      </c>
      <c r="I18" s="2">
        <v>24</v>
      </c>
    </row>
    <row r="19" spans="3:9" ht="12" customHeight="1">
      <c r="C19" s="37" t="s">
        <v>132</v>
      </c>
      <c r="D19" s="3">
        <v>68</v>
      </c>
      <c r="E19" s="3">
        <v>31</v>
      </c>
      <c r="F19" s="3">
        <v>20</v>
      </c>
      <c r="G19" s="3">
        <v>23</v>
      </c>
      <c r="H19" s="2">
        <v>74</v>
      </c>
      <c r="I19" s="2">
        <v>6</v>
      </c>
    </row>
    <row r="20" spans="3:9" ht="12" customHeight="1">
      <c r="C20" s="37" t="s">
        <v>203</v>
      </c>
      <c r="D20" s="3">
        <v>420</v>
      </c>
      <c r="E20" s="3">
        <v>278</v>
      </c>
      <c r="F20" s="3">
        <v>135</v>
      </c>
      <c r="G20" s="3">
        <v>88</v>
      </c>
      <c r="H20" s="2">
        <v>501</v>
      </c>
      <c r="I20" s="2">
        <v>81</v>
      </c>
    </row>
    <row r="21" spans="3:9" ht="12" customHeight="1">
      <c r="C21" s="37" t="s">
        <v>216</v>
      </c>
      <c r="D21" s="3">
        <v>201</v>
      </c>
      <c r="E21" s="3">
        <v>46</v>
      </c>
      <c r="F21" s="3">
        <v>49</v>
      </c>
      <c r="G21" s="3">
        <v>88</v>
      </c>
      <c r="H21" s="2">
        <v>183</v>
      </c>
      <c r="I21" s="2">
        <v>-18</v>
      </c>
    </row>
    <row r="22" spans="3:9" ht="12" customHeight="1">
      <c r="C22" s="37" t="s">
        <v>133</v>
      </c>
      <c r="D22" s="3">
        <v>92</v>
      </c>
      <c r="E22" s="3">
        <v>35</v>
      </c>
      <c r="F22" s="3">
        <v>25</v>
      </c>
      <c r="G22" s="3">
        <v>31</v>
      </c>
      <c r="H22" s="2">
        <v>91</v>
      </c>
      <c r="I22" s="2">
        <v>-1</v>
      </c>
    </row>
    <row r="23" spans="3:9" ht="12" customHeight="1">
      <c r="C23" s="37" t="s">
        <v>134</v>
      </c>
      <c r="D23" s="3">
        <v>265</v>
      </c>
      <c r="E23" s="3">
        <v>120</v>
      </c>
      <c r="F23" s="3">
        <v>87</v>
      </c>
      <c r="G23" s="3">
        <v>117</v>
      </c>
      <c r="H23" s="2">
        <v>324</v>
      </c>
      <c r="I23" s="2">
        <v>59</v>
      </c>
    </row>
    <row r="24" spans="3:9" ht="12" customHeight="1">
      <c r="C24" s="37" t="s">
        <v>135</v>
      </c>
      <c r="D24" s="3">
        <v>319</v>
      </c>
      <c r="E24" s="3">
        <v>144</v>
      </c>
      <c r="F24" s="3">
        <v>92</v>
      </c>
      <c r="G24" s="3">
        <v>114</v>
      </c>
      <c r="H24" s="2">
        <v>350</v>
      </c>
      <c r="I24" s="2">
        <v>31</v>
      </c>
    </row>
    <row r="25" spans="3:9" ht="12" customHeight="1">
      <c r="C25" s="37" t="s">
        <v>136</v>
      </c>
      <c r="D25" s="3">
        <v>538</v>
      </c>
      <c r="E25" s="3">
        <v>240</v>
      </c>
      <c r="F25" s="3">
        <v>194</v>
      </c>
      <c r="G25" s="3">
        <v>191</v>
      </c>
      <c r="H25" s="2">
        <v>625</v>
      </c>
      <c r="I25" s="2">
        <v>87</v>
      </c>
    </row>
    <row r="26" spans="2:9" ht="12" customHeight="1">
      <c r="B26" s="26" t="s">
        <v>137</v>
      </c>
      <c r="C26" s="37"/>
      <c r="D26" s="3">
        <v>112</v>
      </c>
      <c r="E26" s="3">
        <v>42</v>
      </c>
      <c r="F26" s="3">
        <v>29</v>
      </c>
      <c r="G26" s="3">
        <v>46</v>
      </c>
      <c r="H26" s="2">
        <v>117</v>
      </c>
      <c r="I26" s="2">
        <v>5</v>
      </c>
    </row>
    <row r="27" spans="4:9" ht="12" customHeight="1">
      <c r="D27" s="2"/>
      <c r="E27" s="3"/>
      <c r="F27" s="2"/>
      <c r="G27" s="3"/>
      <c r="H27" s="2"/>
      <c r="I27" s="2"/>
    </row>
    <row r="28" spans="1:9" ht="12" customHeight="1">
      <c r="A28" s="34" t="s">
        <v>16</v>
      </c>
      <c r="D28" s="1">
        <v>8864</v>
      </c>
      <c r="E28" s="1">
        <v>3084</v>
      </c>
      <c r="F28" s="1">
        <v>2706</v>
      </c>
      <c r="G28" s="1">
        <v>3925</v>
      </c>
      <c r="H28" s="1">
        <v>9715</v>
      </c>
      <c r="I28" s="1">
        <v>851</v>
      </c>
    </row>
    <row r="29" spans="2:9" ht="12" customHeight="1">
      <c r="B29" s="37" t="s">
        <v>138</v>
      </c>
      <c r="D29" s="2"/>
      <c r="E29" s="2"/>
      <c r="F29" s="2"/>
      <c r="G29" s="2"/>
      <c r="H29" s="2"/>
      <c r="I29" s="2"/>
    </row>
    <row r="30" spans="2:9" ht="12" customHeight="1">
      <c r="B30" s="37" t="s">
        <v>122</v>
      </c>
      <c r="D30" s="2">
        <v>5029</v>
      </c>
      <c r="E30" s="2">
        <v>1916</v>
      </c>
      <c r="F30" s="2">
        <v>1599</v>
      </c>
      <c r="G30" s="2">
        <v>2296</v>
      </c>
      <c r="H30" s="2">
        <v>5811</v>
      </c>
      <c r="I30" s="2">
        <v>782</v>
      </c>
    </row>
    <row r="31" spans="3:9" ht="12" customHeight="1">
      <c r="C31" s="37" t="s">
        <v>123</v>
      </c>
      <c r="D31" s="3">
        <v>2575</v>
      </c>
      <c r="E31" s="3">
        <v>929</v>
      </c>
      <c r="F31" s="3">
        <v>790</v>
      </c>
      <c r="G31" s="3">
        <v>898</v>
      </c>
      <c r="H31" s="2">
        <v>2617</v>
      </c>
      <c r="I31" s="2">
        <v>42</v>
      </c>
    </row>
    <row r="32" spans="3:9" ht="12" customHeight="1">
      <c r="C32" s="37" t="s">
        <v>124</v>
      </c>
      <c r="D32" s="3">
        <v>435</v>
      </c>
      <c r="E32" s="3">
        <v>148</v>
      </c>
      <c r="F32" s="3">
        <v>101</v>
      </c>
      <c r="G32" s="3">
        <v>163</v>
      </c>
      <c r="H32" s="2">
        <v>412</v>
      </c>
      <c r="I32" s="2">
        <v>-23</v>
      </c>
    </row>
    <row r="33" spans="3:9" ht="12" customHeight="1">
      <c r="C33" s="37" t="s">
        <v>125</v>
      </c>
      <c r="D33" s="3">
        <v>2019</v>
      </c>
      <c r="E33" s="3">
        <v>839</v>
      </c>
      <c r="F33" s="3">
        <v>708</v>
      </c>
      <c r="G33" s="3">
        <v>1235</v>
      </c>
      <c r="H33" s="2">
        <v>2782</v>
      </c>
      <c r="I33" s="2">
        <v>763</v>
      </c>
    </row>
    <row r="34" spans="2:9" ht="12" customHeight="1">
      <c r="B34" s="37" t="s">
        <v>126</v>
      </c>
      <c r="D34" s="2">
        <v>2471</v>
      </c>
      <c r="E34" s="2">
        <v>829</v>
      </c>
      <c r="F34" s="2">
        <v>673</v>
      </c>
      <c r="G34" s="2">
        <v>1055</v>
      </c>
      <c r="H34" s="2">
        <v>2557</v>
      </c>
      <c r="I34" s="2">
        <v>86</v>
      </c>
    </row>
    <row r="35" spans="3:9" ht="12" customHeight="1">
      <c r="C35" s="37" t="s">
        <v>127</v>
      </c>
      <c r="D35" s="3">
        <v>450</v>
      </c>
      <c r="E35" s="3">
        <v>165</v>
      </c>
      <c r="F35" s="3">
        <v>138</v>
      </c>
      <c r="G35" s="3">
        <v>223</v>
      </c>
      <c r="H35" s="2">
        <v>526</v>
      </c>
      <c r="I35" s="2">
        <v>76</v>
      </c>
    </row>
    <row r="36" spans="3:9" ht="12" customHeight="1">
      <c r="C36" s="37" t="s">
        <v>128</v>
      </c>
      <c r="D36" s="3">
        <v>58</v>
      </c>
      <c r="E36" s="3">
        <v>27</v>
      </c>
      <c r="F36" s="3">
        <v>11</v>
      </c>
      <c r="G36" s="3">
        <v>28</v>
      </c>
      <c r="H36" s="2">
        <v>66</v>
      </c>
      <c r="I36" s="2">
        <v>8</v>
      </c>
    </row>
    <row r="37" spans="3:9" ht="12" customHeight="1">
      <c r="C37" s="37" t="s">
        <v>129</v>
      </c>
      <c r="D37" s="3">
        <v>146</v>
      </c>
      <c r="E37" s="3">
        <v>33</v>
      </c>
      <c r="F37" s="3">
        <v>41</v>
      </c>
      <c r="G37" s="3">
        <v>52</v>
      </c>
      <c r="H37" s="2">
        <v>126</v>
      </c>
      <c r="I37" s="2">
        <v>-20</v>
      </c>
    </row>
    <row r="38" spans="3:9" ht="12" customHeight="1">
      <c r="C38" s="37" t="s">
        <v>130</v>
      </c>
      <c r="D38" s="3">
        <v>53</v>
      </c>
      <c r="E38" s="3">
        <v>20</v>
      </c>
      <c r="F38" s="3">
        <v>14</v>
      </c>
      <c r="G38" s="3">
        <v>31</v>
      </c>
      <c r="H38" s="2">
        <v>65</v>
      </c>
      <c r="I38" s="2">
        <v>12</v>
      </c>
    </row>
    <row r="39" spans="3:9" ht="12" customHeight="1">
      <c r="C39" s="37" t="s">
        <v>131</v>
      </c>
      <c r="D39" s="3">
        <v>157</v>
      </c>
      <c r="E39" s="3">
        <v>45</v>
      </c>
      <c r="F39" s="3">
        <v>34</v>
      </c>
      <c r="G39" s="3">
        <v>44</v>
      </c>
      <c r="H39" s="2">
        <v>123</v>
      </c>
      <c r="I39" s="2">
        <v>-34</v>
      </c>
    </row>
    <row r="40" spans="3:9" ht="12" customHeight="1">
      <c r="C40" s="37" t="s">
        <v>132</v>
      </c>
      <c r="D40" s="3">
        <v>162</v>
      </c>
      <c r="E40" s="3">
        <v>26</v>
      </c>
      <c r="F40" s="3">
        <v>47</v>
      </c>
      <c r="G40" s="3">
        <v>82</v>
      </c>
      <c r="H40" s="2">
        <v>155</v>
      </c>
      <c r="I40" s="2">
        <v>-7</v>
      </c>
    </row>
    <row r="41" spans="3:9" ht="12" customHeight="1">
      <c r="C41" s="37" t="s">
        <v>203</v>
      </c>
      <c r="D41" s="3">
        <v>298</v>
      </c>
      <c r="E41" s="3">
        <v>119</v>
      </c>
      <c r="F41" s="3">
        <v>76</v>
      </c>
      <c r="G41" s="3">
        <v>161</v>
      </c>
      <c r="H41" s="2">
        <v>356</v>
      </c>
      <c r="I41" s="2">
        <v>58</v>
      </c>
    </row>
    <row r="42" spans="3:9" ht="12" customHeight="1">
      <c r="C42" s="37" t="s">
        <v>216</v>
      </c>
      <c r="D42" s="3">
        <v>89</v>
      </c>
      <c r="E42" s="3">
        <v>17</v>
      </c>
      <c r="F42" s="3">
        <v>33</v>
      </c>
      <c r="G42" s="3">
        <v>37</v>
      </c>
      <c r="H42" s="2">
        <v>87</v>
      </c>
      <c r="I42" s="2">
        <v>-2</v>
      </c>
    </row>
    <row r="43" spans="3:9" ht="12" customHeight="1">
      <c r="C43" s="37" t="s">
        <v>133</v>
      </c>
      <c r="D43" s="3">
        <v>32</v>
      </c>
      <c r="E43" s="3">
        <v>13</v>
      </c>
      <c r="F43" s="3">
        <v>5</v>
      </c>
      <c r="G43" s="3">
        <v>8</v>
      </c>
      <c r="H43" s="2">
        <v>26</v>
      </c>
      <c r="I43" s="2">
        <v>-6</v>
      </c>
    </row>
    <row r="44" spans="3:9" ht="12" customHeight="1">
      <c r="C44" s="37" t="s">
        <v>134</v>
      </c>
      <c r="D44" s="3">
        <v>146</v>
      </c>
      <c r="E44" s="3">
        <v>41</v>
      </c>
      <c r="F44" s="3">
        <v>49</v>
      </c>
      <c r="G44" s="3">
        <v>60</v>
      </c>
      <c r="H44" s="2">
        <v>150</v>
      </c>
      <c r="I44" s="2">
        <v>4</v>
      </c>
    </row>
    <row r="45" spans="3:9" ht="12" customHeight="1">
      <c r="C45" s="37" t="s">
        <v>135</v>
      </c>
      <c r="D45" s="3">
        <v>287</v>
      </c>
      <c r="E45" s="3">
        <v>131</v>
      </c>
      <c r="F45" s="3">
        <v>77</v>
      </c>
      <c r="G45" s="3">
        <v>119</v>
      </c>
      <c r="H45" s="2">
        <v>327</v>
      </c>
      <c r="I45" s="2">
        <v>40</v>
      </c>
    </row>
    <row r="46" spans="3:9" ht="12" customHeight="1">
      <c r="C46" s="37" t="s">
        <v>136</v>
      </c>
      <c r="D46" s="3">
        <v>593</v>
      </c>
      <c r="E46" s="3">
        <v>192</v>
      </c>
      <c r="F46" s="3">
        <v>148</v>
      </c>
      <c r="G46" s="3">
        <v>210</v>
      </c>
      <c r="H46" s="2">
        <v>550</v>
      </c>
      <c r="I46" s="2">
        <v>-43</v>
      </c>
    </row>
    <row r="47" spans="2:9" ht="12" customHeight="1">
      <c r="B47" s="26" t="s">
        <v>137</v>
      </c>
      <c r="C47" s="37"/>
      <c r="D47" s="3">
        <v>1364</v>
      </c>
      <c r="E47" s="3">
        <v>339</v>
      </c>
      <c r="F47" s="3">
        <v>434</v>
      </c>
      <c r="G47" s="3">
        <v>574</v>
      </c>
      <c r="H47" s="2">
        <v>1347</v>
      </c>
      <c r="I47" s="2">
        <v>-17</v>
      </c>
    </row>
    <row r="48" spans="4:9" ht="12" customHeight="1">
      <c r="D48" s="2"/>
      <c r="E48" s="2"/>
      <c r="F48" s="2"/>
      <c r="G48" s="2"/>
      <c r="H48" s="2"/>
      <c r="I48" s="2"/>
    </row>
    <row r="49" spans="1:9" ht="12" customHeight="1">
      <c r="A49" s="34" t="s">
        <v>139</v>
      </c>
      <c r="D49" s="1">
        <v>405</v>
      </c>
      <c r="E49" s="1">
        <v>1666</v>
      </c>
      <c r="F49" s="1">
        <v>186</v>
      </c>
      <c r="G49" s="1">
        <v>-1381</v>
      </c>
      <c r="H49" s="1">
        <v>471</v>
      </c>
      <c r="I49" s="1">
        <v>66</v>
      </c>
    </row>
    <row r="50" spans="2:9" ht="12" customHeight="1">
      <c r="B50" s="37" t="s">
        <v>140</v>
      </c>
      <c r="D50" s="2"/>
      <c r="E50" s="2"/>
      <c r="F50" s="2"/>
      <c r="G50" s="2"/>
      <c r="H50" s="2"/>
      <c r="I50" s="2"/>
    </row>
    <row r="51" spans="2:9" ht="12" customHeight="1">
      <c r="B51" s="37" t="s">
        <v>122</v>
      </c>
      <c r="D51" s="2">
        <v>795</v>
      </c>
      <c r="E51" s="2">
        <v>1045</v>
      </c>
      <c r="F51" s="2">
        <v>192</v>
      </c>
      <c r="G51" s="2">
        <v>-800</v>
      </c>
      <c r="H51" s="2">
        <v>437</v>
      </c>
      <c r="I51" s="2">
        <v>-358</v>
      </c>
    </row>
    <row r="52" spans="3:9" ht="12" customHeight="1">
      <c r="C52" s="37" t="s">
        <v>123</v>
      </c>
      <c r="D52" s="2">
        <v>-640</v>
      </c>
      <c r="E52" s="2">
        <v>41</v>
      </c>
      <c r="F52" s="2">
        <v>-155</v>
      </c>
      <c r="G52" s="2">
        <v>-378</v>
      </c>
      <c r="H52" s="2">
        <v>-492</v>
      </c>
      <c r="I52" s="2">
        <v>148</v>
      </c>
    </row>
    <row r="53" spans="3:9" ht="12" customHeight="1">
      <c r="C53" s="37" t="s">
        <v>124</v>
      </c>
      <c r="D53" s="2">
        <v>-24</v>
      </c>
      <c r="E53" s="2">
        <v>74</v>
      </c>
      <c r="F53" s="2">
        <v>28</v>
      </c>
      <c r="G53" s="2">
        <v>-20</v>
      </c>
      <c r="H53" s="2">
        <v>82</v>
      </c>
      <c r="I53" s="2">
        <v>106</v>
      </c>
    </row>
    <row r="54" spans="3:9" ht="12" customHeight="1">
      <c r="C54" s="37" t="s">
        <v>125</v>
      </c>
      <c r="D54" s="2">
        <v>1459</v>
      </c>
      <c r="E54" s="2">
        <v>930</v>
      </c>
      <c r="F54" s="2">
        <v>319</v>
      </c>
      <c r="G54" s="2">
        <v>-402</v>
      </c>
      <c r="H54" s="2">
        <v>847</v>
      </c>
      <c r="I54" s="2">
        <v>-612</v>
      </c>
    </row>
    <row r="55" spans="2:9" ht="12" customHeight="1">
      <c r="B55" s="37" t="s">
        <v>126</v>
      </c>
      <c r="D55" s="2">
        <v>862</v>
      </c>
      <c r="E55" s="2">
        <v>918</v>
      </c>
      <c r="F55" s="2">
        <v>399</v>
      </c>
      <c r="G55" s="2">
        <v>-53</v>
      </c>
      <c r="H55" s="2">
        <v>1264</v>
      </c>
      <c r="I55" s="2">
        <v>402</v>
      </c>
    </row>
    <row r="56" spans="3:9" ht="12" customHeight="1">
      <c r="C56" s="37" t="s">
        <v>127</v>
      </c>
      <c r="D56" s="2">
        <v>525</v>
      </c>
      <c r="E56" s="2">
        <v>434</v>
      </c>
      <c r="F56" s="2">
        <v>189</v>
      </c>
      <c r="G56" s="2">
        <v>1</v>
      </c>
      <c r="H56" s="2">
        <v>624</v>
      </c>
      <c r="I56" s="2">
        <v>99</v>
      </c>
    </row>
    <row r="57" spans="3:9" ht="12" customHeight="1">
      <c r="C57" s="37" t="s">
        <v>128</v>
      </c>
      <c r="D57" s="2">
        <v>50</v>
      </c>
      <c r="E57" s="2">
        <v>37</v>
      </c>
      <c r="F57" s="2">
        <v>16</v>
      </c>
      <c r="G57" s="2">
        <v>1</v>
      </c>
      <c r="H57" s="2">
        <v>54</v>
      </c>
      <c r="I57" s="2">
        <v>4</v>
      </c>
    </row>
    <row r="58" spans="3:9" ht="12" customHeight="1">
      <c r="C58" s="37" t="s">
        <v>129</v>
      </c>
      <c r="D58" s="2">
        <v>13</v>
      </c>
      <c r="E58" s="2">
        <v>44</v>
      </c>
      <c r="F58" s="2">
        <v>1</v>
      </c>
      <c r="G58" s="2">
        <v>-11</v>
      </c>
      <c r="H58" s="2">
        <v>34</v>
      </c>
      <c r="I58" s="2">
        <v>21</v>
      </c>
    </row>
    <row r="59" spans="3:9" ht="12" customHeight="1">
      <c r="C59" s="37" t="s">
        <v>130</v>
      </c>
      <c r="D59" s="2">
        <v>48</v>
      </c>
      <c r="E59" s="2">
        <v>47</v>
      </c>
      <c r="F59" s="2">
        <v>21</v>
      </c>
      <c r="G59" s="2">
        <v>-1</v>
      </c>
      <c r="H59" s="2">
        <v>67</v>
      </c>
      <c r="I59" s="2">
        <v>19</v>
      </c>
    </row>
    <row r="60" spans="3:9" ht="12" customHeight="1">
      <c r="C60" s="37" t="s">
        <v>131</v>
      </c>
      <c r="D60" s="2">
        <v>-70</v>
      </c>
      <c r="E60" s="2">
        <v>1</v>
      </c>
      <c r="F60" s="2">
        <v>5</v>
      </c>
      <c r="G60" s="2">
        <v>-18</v>
      </c>
      <c r="H60" s="2">
        <v>-12</v>
      </c>
      <c r="I60" s="2">
        <v>58</v>
      </c>
    </row>
    <row r="61" spans="3:9" ht="12" customHeight="1">
      <c r="C61" s="37" t="s">
        <v>132</v>
      </c>
      <c r="D61" s="2">
        <v>-94</v>
      </c>
      <c r="E61" s="2">
        <v>5</v>
      </c>
      <c r="F61" s="2">
        <v>-27</v>
      </c>
      <c r="G61" s="2">
        <v>-59</v>
      </c>
      <c r="H61" s="2">
        <v>-81</v>
      </c>
      <c r="I61" s="2">
        <v>13</v>
      </c>
    </row>
    <row r="62" spans="3:9" ht="12" customHeight="1">
      <c r="C62" s="37" t="s">
        <v>203</v>
      </c>
      <c r="D62" s="2">
        <v>122</v>
      </c>
      <c r="E62" s="2">
        <v>159</v>
      </c>
      <c r="F62" s="2">
        <v>59</v>
      </c>
      <c r="G62" s="2">
        <v>-73</v>
      </c>
      <c r="H62" s="2">
        <v>145</v>
      </c>
      <c r="I62" s="2">
        <v>23</v>
      </c>
    </row>
    <row r="63" spans="3:9" ht="12" customHeight="1">
      <c r="C63" s="37" t="s">
        <v>216</v>
      </c>
      <c r="D63" s="2">
        <v>112</v>
      </c>
      <c r="E63" s="2">
        <v>29</v>
      </c>
      <c r="F63" s="2">
        <v>16</v>
      </c>
      <c r="G63" s="2">
        <v>51</v>
      </c>
      <c r="H63" s="2">
        <v>96</v>
      </c>
      <c r="I63" s="2">
        <v>-16</v>
      </c>
    </row>
    <row r="64" spans="3:9" ht="12" customHeight="1">
      <c r="C64" s="37" t="s">
        <v>133</v>
      </c>
      <c r="D64" s="2">
        <v>60</v>
      </c>
      <c r="E64" s="2">
        <v>22</v>
      </c>
      <c r="F64" s="2">
        <v>20</v>
      </c>
      <c r="G64" s="2">
        <v>23</v>
      </c>
      <c r="H64" s="2">
        <v>65</v>
      </c>
      <c r="I64" s="2">
        <v>5</v>
      </c>
    </row>
    <row r="65" spans="3:9" ht="12" customHeight="1">
      <c r="C65" s="37" t="s">
        <v>134</v>
      </c>
      <c r="D65" s="2">
        <v>119</v>
      </c>
      <c r="E65" s="2">
        <v>79</v>
      </c>
      <c r="F65" s="2">
        <v>38</v>
      </c>
      <c r="G65" s="2">
        <v>57</v>
      </c>
      <c r="H65" s="2">
        <v>174</v>
      </c>
      <c r="I65" s="2">
        <v>55</v>
      </c>
    </row>
    <row r="66" spans="3:9" ht="12" customHeight="1">
      <c r="C66" s="37" t="s">
        <v>135</v>
      </c>
      <c r="D66" s="2">
        <v>32</v>
      </c>
      <c r="E66" s="2">
        <v>13</v>
      </c>
      <c r="F66" s="2">
        <v>15</v>
      </c>
      <c r="G66" s="2">
        <v>-5</v>
      </c>
      <c r="H66" s="2">
        <v>23</v>
      </c>
      <c r="I66" s="2">
        <v>-9</v>
      </c>
    </row>
    <row r="67" spans="3:9" ht="12" customHeight="1">
      <c r="C67" s="37" t="s">
        <v>136</v>
      </c>
      <c r="D67" s="2">
        <v>-55</v>
      </c>
      <c r="E67" s="2">
        <v>48</v>
      </c>
      <c r="F67" s="2">
        <v>46</v>
      </c>
      <c r="G67" s="2">
        <v>-19</v>
      </c>
      <c r="H67" s="2">
        <v>75</v>
      </c>
      <c r="I67" s="2">
        <v>130</v>
      </c>
    </row>
    <row r="68" spans="2:9" ht="12" customHeight="1">
      <c r="B68" s="26" t="s">
        <v>137</v>
      </c>
      <c r="D68" s="2">
        <v>-1252</v>
      </c>
      <c r="E68" s="2">
        <v>-297</v>
      </c>
      <c r="F68" s="2">
        <v>-405</v>
      </c>
      <c r="G68" s="2">
        <v>-528</v>
      </c>
      <c r="H68" s="2">
        <v>-1230</v>
      </c>
      <c r="I68" s="2">
        <v>22</v>
      </c>
    </row>
    <row r="70" spans="1:9" ht="12">
      <c r="A70" s="139" t="s">
        <v>313</v>
      </c>
      <c r="B70" s="139"/>
      <c r="C70" s="139"/>
      <c r="D70" s="139"/>
      <c r="E70" s="139"/>
      <c r="F70" s="139"/>
      <c r="G70" s="139"/>
      <c r="H70" s="139"/>
      <c r="I70" s="139"/>
    </row>
    <row r="72" ht="12">
      <c r="A72" s="28" t="s">
        <v>310</v>
      </c>
    </row>
    <row r="73" ht="12">
      <c r="A73" s="28"/>
    </row>
    <row r="74" ht="12">
      <c r="A74" s="28" t="s">
        <v>236</v>
      </c>
    </row>
    <row r="97" ht="12">
      <c r="A97" s="50" t="s">
        <v>141</v>
      </c>
    </row>
    <row r="99" spans="4:9" ht="12">
      <c r="D99" s="32" t="s">
        <v>120</v>
      </c>
      <c r="E99" s="32" t="s">
        <v>74</v>
      </c>
      <c r="F99" s="32" t="s">
        <v>75</v>
      </c>
      <c r="G99" s="32" t="s">
        <v>73</v>
      </c>
      <c r="H99" s="32" t="s">
        <v>120</v>
      </c>
      <c r="I99" s="32" t="s">
        <v>0</v>
      </c>
    </row>
    <row r="100" spans="4:9" ht="12">
      <c r="D100" s="32">
        <v>2001</v>
      </c>
      <c r="E100" s="32">
        <v>2002</v>
      </c>
      <c r="F100" s="32">
        <v>2002</v>
      </c>
      <c r="G100" s="32">
        <v>2002</v>
      </c>
      <c r="H100" s="32">
        <v>2002</v>
      </c>
      <c r="I100" s="32" t="s">
        <v>142</v>
      </c>
    </row>
    <row r="101" ht="12">
      <c r="I101" s="32" t="s">
        <v>1</v>
      </c>
    </row>
    <row r="102" spans="1:9" ht="12">
      <c r="A102" s="34" t="s">
        <v>15</v>
      </c>
      <c r="D102" s="48">
        <f aca="true" t="shared" si="0" ref="D102:I102">+D7</f>
        <v>9269</v>
      </c>
      <c r="E102" s="48">
        <f t="shared" si="0"/>
        <v>4750</v>
      </c>
      <c r="F102" s="48">
        <f t="shared" si="0"/>
        <v>2892</v>
      </c>
      <c r="G102" s="48">
        <f t="shared" si="0"/>
        <v>2544</v>
      </c>
      <c r="H102" s="48">
        <f t="shared" si="0"/>
        <v>10186</v>
      </c>
      <c r="I102" s="48">
        <f t="shared" si="0"/>
        <v>917</v>
      </c>
    </row>
    <row r="103" spans="3:9" ht="12">
      <c r="C103" s="37" t="s">
        <v>123</v>
      </c>
      <c r="D103" s="45">
        <f aca="true" t="shared" si="1" ref="D103:I103">+D10</f>
        <v>1935</v>
      </c>
      <c r="E103" s="45">
        <f t="shared" si="1"/>
        <v>970</v>
      </c>
      <c r="F103" s="45">
        <f t="shared" si="1"/>
        <v>635</v>
      </c>
      <c r="G103" s="45">
        <f t="shared" si="1"/>
        <v>520</v>
      </c>
      <c r="H103" s="45">
        <f t="shared" si="1"/>
        <v>2125</v>
      </c>
      <c r="I103" s="45">
        <f t="shared" si="1"/>
        <v>190</v>
      </c>
    </row>
    <row r="104" spans="3:9" ht="12">
      <c r="C104" s="37" t="s">
        <v>125</v>
      </c>
      <c r="D104" s="45">
        <f aca="true" t="shared" si="2" ref="D104:I104">+D11+D12</f>
        <v>3889</v>
      </c>
      <c r="E104" s="45">
        <f t="shared" si="2"/>
        <v>1991</v>
      </c>
      <c r="F104" s="45">
        <f t="shared" si="2"/>
        <v>1156</v>
      </c>
      <c r="G104" s="45">
        <f t="shared" si="2"/>
        <v>976</v>
      </c>
      <c r="H104" s="45">
        <f t="shared" si="2"/>
        <v>4123</v>
      </c>
      <c r="I104" s="45">
        <f t="shared" si="2"/>
        <v>234</v>
      </c>
    </row>
    <row r="105" spans="3:9" ht="12">
      <c r="C105" s="37" t="s">
        <v>126</v>
      </c>
      <c r="D105" s="45">
        <f aca="true" t="shared" si="3" ref="D105:I105">+D13</f>
        <v>3333</v>
      </c>
      <c r="E105" s="45">
        <f t="shared" si="3"/>
        <v>1747</v>
      </c>
      <c r="F105" s="45">
        <f t="shared" si="3"/>
        <v>1072</v>
      </c>
      <c r="G105" s="45">
        <f t="shared" si="3"/>
        <v>1002</v>
      </c>
      <c r="H105" s="45">
        <f t="shared" si="3"/>
        <v>3821</v>
      </c>
      <c r="I105" s="45">
        <f t="shared" si="3"/>
        <v>488</v>
      </c>
    </row>
    <row r="107" spans="1:9" ht="12">
      <c r="A107" s="34" t="s">
        <v>16</v>
      </c>
      <c r="D107" s="48">
        <f aca="true" t="shared" si="4" ref="D107:I107">+D28</f>
        <v>8864</v>
      </c>
      <c r="E107" s="48">
        <f t="shared" si="4"/>
        <v>3084</v>
      </c>
      <c r="F107" s="48">
        <f t="shared" si="4"/>
        <v>2706</v>
      </c>
      <c r="G107" s="48">
        <f t="shared" si="4"/>
        <v>3925</v>
      </c>
      <c r="H107" s="48">
        <f t="shared" si="4"/>
        <v>9715</v>
      </c>
      <c r="I107" s="48">
        <f t="shared" si="4"/>
        <v>851</v>
      </c>
    </row>
    <row r="108" spans="3:9" ht="12">
      <c r="C108" s="37" t="s">
        <v>123</v>
      </c>
      <c r="D108" s="45">
        <f aca="true" t="shared" si="5" ref="D108:I108">+D31</f>
        <v>2575</v>
      </c>
      <c r="E108" s="45">
        <f t="shared" si="5"/>
        <v>929</v>
      </c>
      <c r="F108" s="45">
        <f t="shared" si="5"/>
        <v>790</v>
      </c>
      <c r="G108" s="45">
        <f t="shared" si="5"/>
        <v>898</v>
      </c>
      <c r="H108" s="45">
        <f t="shared" si="5"/>
        <v>2617</v>
      </c>
      <c r="I108" s="45">
        <f t="shared" si="5"/>
        <v>42</v>
      </c>
    </row>
    <row r="109" spans="3:9" ht="12">
      <c r="C109" s="37" t="s">
        <v>125</v>
      </c>
      <c r="D109" s="45">
        <f aca="true" t="shared" si="6" ref="D109:I109">+D32+D33</f>
        <v>2454</v>
      </c>
      <c r="E109" s="45">
        <f t="shared" si="6"/>
        <v>987</v>
      </c>
      <c r="F109" s="45">
        <f t="shared" si="6"/>
        <v>809</v>
      </c>
      <c r="G109" s="45">
        <f t="shared" si="6"/>
        <v>1398</v>
      </c>
      <c r="H109" s="45">
        <f t="shared" si="6"/>
        <v>3194</v>
      </c>
      <c r="I109" s="45">
        <f t="shared" si="6"/>
        <v>740</v>
      </c>
    </row>
    <row r="110" spans="3:9" ht="12">
      <c r="C110" s="37" t="s">
        <v>126</v>
      </c>
      <c r="D110" s="45">
        <f aca="true" t="shared" si="7" ref="D110:I110">+D34</f>
        <v>2471</v>
      </c>
      <c r="E110" s="45">
        <f t="shared" si="7"/>
        <v>829</v>
      </c>
      <c r="F110" s="45">
        <f t="shared" si="7"/>
        <v>673</v>
      </c>
      <c r="G110" s="45">
        <f t="shared" si="7"/>
        <v>1055</v>
      </c>
      <c r="H110" s="45">
        <f t="shared" si="7"/>
        <v>2557</v>
      </c>
      <c r="I110" s="45">
        <f t="shared" si="7"/>
        <v>86</v>
      </c>
    </row>
    <row r="112" spans="1:9" ht="12">
      <c r="A112" s="34" t="s">
        <v>139</v>
      </c>
      <c r="D112" s="48">
        <f aca="true" t="shared" si="8" ref="D112:I112">+D49</f>
        <v>405</v>
      </c>
      <c r="E112" s="48">
        <f t="shared" si="8"/>
        <v>1666</v>
      </c>
      <c r="F112" s="48">
        <f t="shared" si="8"/>
        <v>186</v>
      </c>
      <c r="G112" s="48">
        <f t="shared" si="8"/>
        <v>-1381</v>
      </c>
      <c r="H112" s="48">
        <f t="shared" si="8"/>
        <v>471</v>
      </c>
      <c r="I112" s="48">
        <f t="shared" si="8"/>
        <v>66</v>
      </c>
    </row>
    <row r="113" spans="3:9" ht="12">
      <c r="C113" s="37" t="s">
        <v>123</v>
      </c>
      <c r="D113" s="45">
        <f aca="true" t="shared" si="9" ref="D113:I113">+D52</f>
        <v>-640</v>
      </c>
      <c r="E113" s="45">
        <f t="shared" si="9"/>
        <v>41</v>
      </c>
      <c r="F113" s="45">
        <f t="shared" si="9"/>
        <v>-155</v>
      </c>
      <c r="G113" s="45">
        <f t="shared" si="9"/>
        <v>-378</v>
      </c>
      <c r="H113" s="45">
        <f t="shared" si="9"/>
        <v>-492</v>
      </c>
      <c r="I113" s="45">
        <f t="shared" si="9"/>
        <v>148</v>
      </c>
    </row>
    <row r="114" spans="3:9" ht="12">
      <c r="C114" s="37" t="s">
        <v>125</v>
      </c>
      <c r="D114" s="45">
        <f aca="true" t="shared" si="10" ref="D114:I114">+D53+D54</f>
        <v>1435</v>
      </c>
      <c r="E114" s="45">
        <f t="shared" si="10"/>
        <v>1004</v>
      </c>
      <c r="F114" s="45">
        <f t="shared" si="10"/>
        <v>347</v>
      </c>
      <c r="G114" s="45">
        <f t="shared" si="10"/>
        <v>-422</v>
      </c>
      <c r="H114" s="45">
        <f t="shared" si="10"/>
        <v>929</v>
      </c>
      <c r="I114" s="45">
        <f t="shared" si="10"/>
        <v>-506</v>
      </c>
    </row>
    <row r="115" spans="3:9" ht="12">
      <c r="C115" s="37" t="s">
        <v>126</v>
      </c>
      <c r="D115" s="45">
        <f aca="true" t="shared" si="11" ref="D115:I115">+D55</f>
        <v>862</v>
      </c>
      <c r="E115" s="45">
        <f t="shared" si="11"/>
        <v>918</v>
      </c>
      <c r="F115" s="45">
        <f t="shared" si="11"/>
        <v>399</v>
      </c>
      <c r="G115" s="45">
        <f t="shared" si="11"/>
        <v>-53</v>
      </c>
      <c r="H115" s="45">
        <f t="shared" si="11"/>
        <v>1264</v>
      </c>
      <c r="I115" s="45">
        <f t="shared" si="11"/>
        <v>402</v>
      </c>
    </row>
  </sheetData>
  <mergeCells count="1">
    <mergeCell ref="A70:I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6" customWidth="1"/>
    <col min="2" max="2" width="3.140625" style="26" customWidth="1"/>
    <col min="3" max="3" width="18.57421875" style="26" customWidth="1"/>
    <col min="4" max="7" width="8.7109375" style="26" customWidth="1"/>
    <col min="8" max="8" width="11.00390625" style="26" customWidth="1"/>
    <col min="9" max="9" width="14.421875" style="26" customWidth="1"/>
    <col min="10" max="10" width="3.00390625" style="26" customWidth="1"/>
    <col min="11" max="16384" width="11.421875" style="26" customWidth="1"/>
  </cols>
  <sheetData>
    <row r="1" ht="12">
      <c r="A1" s="34" t="s">
        <v>225</v>
      </c>
    </row>
    <row r="3" spans="4:9" ht="12">
      <c r="D3" s="8" t="s">
        <v>211</v>
      </c>
      <c r="E3" s="8" t="s">
        <v>212</v>
      </c>
      <c r="F3" s="8" t="s">
        <v>213</v>
      </c>
      <c r="G3" s="8" t="s">
        <v>214</v>
      </c>
      <c r="H3" s="32" t="s">
        <v>211</v>
      </c>
      <c r="I3" s="32" t="s">
        <v>0</v>
      </c>
    </row>
    <row r="4" spans="4:9" ht="12">
      <c r="D4" s="65">
        <v>2003</v>
      </c>
      <c r="E4" s="65">
        <v>2004</v>
      </c>
      <c r="F4" s="32">
        <v>2004</v>
      </c>
      <c r="G4" s="32">
        <v>2004</v>
      </c>
      <c r="H4" s="32">
        <v>2004</v>
      </c>
      <c r="I4" s="32" t="s">
        <v>223</v>
      </c>
    </row>
    <row r="5" ht="12">
      <c r="I5" s="32" t="s">
        <v>1</v>
      </c>
    </row>
    <row r="7" spans="1:9" ht="12">
      <c r="A7" s="34" t="s">
        <v>15</v>
      </c>
      <c r="D7" s="1">
        <v>4491</v>
      </c>
      <c r="E7" s="1">
        <v>2373</v>
      </c>
      <c r="F7" s="1">
        <v>1322</v>
      </c>
      <c r="G7" s="1">
        <v>1138</v>
      </c>
      <c r="H7" s="1">
        <v>4833</v>
      </c>
      <c r="I7" s="1">
        <v>342</v>
      </c>
    </row>
    <row r="8" spans="2:9" ht="12">
      <c r="B8" s="37" t="s">
        <v>121</v>
      </c>
      <c r="D8" s="2"/>
      <c r="E8" s="2"/>
      <c r="F8" s="2"/>
      <c r="G8" s="2"/>
      <c r="H8" s="2"/>
      <c r="I8" s="2"/>
    </row>
    <row r="9" spans="2:9" ht="12">
      <c r="B9" s="37" t="s">
        <v>122</v>
      </c>
      <c r="D9" s="2">
        <v>4004</v>
      </c>
      <c r="E9" s="2">
        <v>2163</v>
      </c>
      <c r="F9" s="2">
        <v>1184</v>
      </c>
      <c r="G9" s="2">
        <v>990</v>
      </c>
      <c r="H9" s="2">
        <v>4337</v>
      </c>
      <c r="I9" s="2">
        <v>333</v>
      </c>
    </row>
    <row r="10" spans="3:9" ht="12">
      <c r="C10" s="37" t="s">
        <v>123</v>
      </c>
      <c r="D10" s="3">
        <v>1202</v>
      </c>
      <c r="E10" s="3">
        <v>625</v>
      </c>
      <c r="F10" s="3">
        <v>378</v>
      </c>
      <c r="G10" s="3">
        <v>323</v>
      </c>
      <c r="H10" s="2">
        <v>1326</v>
      </c>
      <c r="I10" s="2">
        <v>124</v>
      </c>
    </row>
    <row r="11" spans="3:9" ht="12">
      <c r="C11" s="37" t="s">
        <v>124</v>
      </c>
      <c r="D11" s="3">
        <v>271</v>
      </c>
      <c r="E11" s="3">
        <v>162</v>
      </c>
      <c r="F11" s="3">
        <v>87</v>
      </c>
      <c r="G11" s="3">
        <v>83</v>
      </c>
      <c r="H11" s="2">
        <v>332</v>
      </c>
      <c r="I11" s="2">
        <v>61</v>
      </c>
    </row>
    <row r="12" spans="3:9" ht="12">
      <c r="C12" s="37" t="s">
        <v>125</v>
      </c>
      <c r="D12" s="3">
        <v>2531</v>
      </c>
      <c r="E12" s="3">
        <v>1376</v>
      </c>
      <c r="F12" s="3">
        <v>719</v>
      </c>
      <c r="G12" s="3">
        <v>584</v>
      </c>
      <c r="H12" s="2">
        <v>2679</v>
      </c>
      <c r="I12" s="2">
        <v>148</v>
      </c>
    </row>
    <row r="13" spans="2:9" ht="12">
      <c r="B13" s="37" t="s">
        <v>126</v>
      </c>
      <c r="D13" s="2">
        <v>426</v>
      </c>
      <c r="E13" s="2">
        <v>186</v>
      </c>
      <c r="F13" s="2">
        <v>123</v>
      </c>
      <c r="G13" s="2">
        <v>126</v>
      </c>
      <c r="H13" s="2">
        <v>435</v>
      </c>
      <c r="I13" s="2">
        <v>9</v>
      </c>
    </row>
    <row r="14" spans="3:9" ht="12">
      <c r="C14" s="37" t="s">
        <v>127</v>
      </c>
      <c r="D14" s="3">
        <v>51</v>
      </c>
      <c r="E14" s="3">
        <v>27</v>
      </c>
      <c r="F14" s="3">
        <v>11</v>
      </c>
      <c r="G14" s="3">
        <v>9</v>
      </c>
      <c r="H14" s="2">
        <v>47</v>
      </c>
      <c r="I14" s="2">
        <v>-4</v>
      </c>
    </row>
    <row r="15" spans="3:9" ht="12">
      <c r="C15" s="37" t="s">
        <v>128</v>
      </c>
      <c r="D15" s="3">
        <v>9</v>
      </c>
      <c r="E15" s="3">
        <v>5</v>
      </c>
      <c r="F15" s="3">
        <v>0</v>
      </c>
      <c r="G15" s="3">
        <v>1</v>
      </c>
      <c r="H15" s="2">
        <v>6</v>
      </c>
      <c r="I15" s="2">
        <v>-3</v>
      </c>
    </row>
    <row r="16" spans="3:9" ht="12">
      <c r="C16" s="37" t="s">
        <v>129</v>
      </c>
      <c r="D16" s="3">
        <v>14</v>
      </c>
      <c r="E16" s="3">
        <v>7</v>
      </c>
      <c r="F16" s="3">
        <v>7</v>
      </c>
      <c r="G16" s="3">
        <v>8</v>
      </c>
      <c r="H16" s="2">
        <v>22</v>
      </c>
      <c r="I16" s="2">
        <v>8</v>
      </c>
    </row>
    <row r="17" spans="3:9" ht="12">
      <c r="C17" s="37" t="s">
        <v>130</v>
      </c>
      <c r="D17" s="3">
        <v>24</v>
      </c>
      <c r="E17" s="3">
        <v>14</v>
      </c>
      <c r="F17" s="3">
        <v>4</v>
      </c>
      <c r="G17" s="3">
        <v>3</v>
      </c>
      <c r="H17" s="2">
        <v>21</v>
      </c>
      <c r="I17" s="2">
        <v>-3</v>
      </c>
    </row>
    <row r="18" spans="3:9" ht="12">
      <c r="C18" s="37" t="s">
        <v>131</v>
      </c>
      <c r="D18" s="3">
        <v>18</v>
      </c>
      <c r="E18" s="3">
        <v>11</v>
      </c>
      <c r="F18" s="3">
        <v>11</v>
      </c>
      <c r="G18" s="3">
        <v>5</v>
      </c>
      <c r="H18" s="2">
        <v>27</v>
      </c>
      <c r="I18" s="2">
        <v>9</v>
      </c>
    </row>
    <row r="19" spans="3:9" ht="12">
      <c r="C19" s="37" t="s">
        <v>132</v>
      </c>
      <c r="D19" s="3">
        <v>1</v>
      </c>
      <c r="E19" s="3">
        <v>2</v>
      </c>
      <c r="F19" s="3">
        <v>0</v>
      </c>
      <c r="G19" s="3">
        <v>0</v>
      </c>
      <c r="H19" s="2">
        <v>2</v>
      </c>
      <c r="I19" s="2">
        <v>1</v>
      </c>
    </row>
    <row r="20" spans="3:9" ht="12">
      <c r="C20" s="37" t="s">
        <v>203</v>
      </c>
      <c r="D20" s="3">
        <v>61</v>
      </c>
      <c r="E20" s="3">
        <v>34</v>
      </c>
      <c r="F20" s="3">
        <v>19</v>
      </c>
      <c r="G20" s="3">
        <v>16</v>
      </c>
      <c r="H20" s="2">
        <v>69</v>
      </c>
      <c r="I20" s="2">
        <v>8</v>
      </c>
    </row>
    <row r="21" spans="3:9" ht="12">
      <c r="C21" s="37" t="s">
        <v>216</v>
      </c>
      <c r="D21" s="3">
        <v>3</v>
      </c>
      <c r="E21" s="3">
        <v>2</v>
      </c>
      <c r="F21" s="3">
        <v>3</v>
      </c>
      <c r="G21" s="3">
        <v>0</v>
      </c>
      <c r="H21" s="2">
        <v>5</v>
      </c>
      <c r="I21" s="2">
        <v>2</v>
      </c>
    </row>
    <row r="22" spans="3:9" ht="12">
      <c r="C22" s="37" t="s">
        <v>133</v>
      </c>
      <c r="D22" s="3">
        <v>6</v>
      </c>
      <c r="E22" s="3">
        <v>1</v>
      </c>
      <c r="F22" s="3">
        <v>0</v>
      </c>
      <c r="G22" s="3">
        <v>3</v>
      </c>
      <c r="H22" s="2">
        <v>4</v>
      </c>
      <c r="I22" s="2">
        <v>-2</v>
      </c>
    </row>
    <row r="23" spans="3:9" ht="12">
      <c r="C23" s="37" t="s">
        <v>134</v>
      </c>
      <c r="D23" s="3">
        <v>7</v>
      </c>
      <c r="E23" s="3">
        <v>3</v>
      </c>
      <c r="F23" s="3">
        <v>1</v>
      </c>
      <c r="G23" s="3">
        <v>0</v>
      </c>
      <c r="H23" s="2">
        <v>4</v>
      </c>
      <c r="I23" s="2">
        <v>-3</v>
      </c>
    </row>
    <row r="24" spans="3:9" ht="12">
      <c r="C24" s="37" t="s">
        <v>135</v>
      </c>
      <c r="D24" s="3">
        <v>44</v>
      </c>
      <c r="E24" s="3">
        <v>23</v>
      </c>
      <c r="F24" s="3">
        <v>14</v>
      </c>
      <c r="G24" s="3">
        <v>25</v>
      </c>
      <c r="H24" s="2">
        <v>62</v>
      </c>
      <c r="I24" s="2">
        <v>18</v>
      </c>
    </row>
    <row r="25" spans="3:9" ht="12">
      <c r="C25" s="37" t="s">
        <v>136</v>
      </c>
      <c r="D25" s="3">
        <v>188</v>
      </c>
      <c r="E25" s="3">
        <v>57</v>
      </c>
      <c r="F25" s="3">
        <v>53</v>
      </c>
      <c r="G25" s="3">
        <v>56</v>
      </c>
      <c r="H25" s="2">
        <v>166</v>
      </c>
      <c r="I25" s="2">
        <v>-22</v>
      </c>
    </row>
    <row r="26" spans="2:9" ht="12">
      <c r="B26" s="26" t="s">
        <v>137</v>
      </c>
      <c r="C26" s="37"/>
      <c r="D26" s="3">
        <v>61</v>
      </c>
      <c r="E26" s="3">
        <v>24</v>
      </c>
      <c r="F26" s="3">
        <v>15</v>
      </c>
      <c r="G26" s="3">
        <v>22</v>
      </c>
      <c r="H26" s="2">
        <v>61</v>
      </c>
      <c r="I26" s="2">
        <v>0</v>
      </c>
    </row>
    <row r="27" spans="4:9" ht="12">
      <c r="D27" s="3"/>
      <c r="E27" s="2"/>
      <c r="F27" s="2"/>
      <c r="G27" s="2"/>
      <c r="H27" s="2"/>
      <c r="I27" s="2"/>
    </row>
    <row r="28" spans="1:9" ht="12">
      <c r="A28" s="34" t="s">
        <v>16</v>
      </c>
      <c r="D28" s="1">
        <v>4384</v>
      </c>
      <c r="E28" s="1">
        <v>1682</v>
      </c>
      <c r="F28" s="1">
        <v>1365</v>
      </c>
      <c r="G28" s="1">
        <v>2128</v>
      </c>
      <c r="H28" s="1">
        <v>5175</v>
      </c>
      <c r="I28" s="1">
        <v>791</v>
      </c>
    </row>
    <row r="29" spans="2:9" ht="12">
      <c r="B29" s="37" t="s">
        <v>138</v>
      </c>
      <c r="D29" s="2"/>
      <c r="E29" s="2"/>
      <c r="F29" s="2"/>
      <c r="G29" s="2"/>
      <c r="H29" s="2"/>
      <c r="I29" s="2"/>
    </row>
    <row r="30" spans="2:9" ht="12">
      <c r="B30" s="37" t="s">
        <v>122</v>
      </c>
      <c r="D30" s="2">
        <v>3523</v>
      </c>
      <c r="E30" s="2">
        <v>1347</v>
      </c>
      <c r="F30" s="2">
        <v>1115</v>
      </c>
      <c r="G30" s="2">
        <v>1769</v>
      </c>
      <c r="H30" s="2">
        <v>4231</v>
      </c>
      <c r="I30" s="2">
        <v>708</v>
      </c>
    </row>
    <row r="31" spans="3:9" ht="12">
      <c r="C31" s="37" t="s">
        <v>123</v>
      </c>
      <c r="D31" s="3">
        <v>1613</v>
      </c>
      <c r="E31" s="3">
        <v>600</v>
      </c>
      <c r="F31" s="3">
        <v>493</v>
      </c>
      <c r="G31" s="3">
        <v>640</v>
      </c>
      <c r="H31" s="2">
        <v>1733</v>
      </c>
      <c r="I31" s="2">
        <v>120</v>
      </c>
    </row>
    <row r="32" spans="3:9" ht="12">
      <c r="C32" s="37" t="s">
        <v>124</v>
      </c>
      <c r="D32" s="3">
        <v>333</v>
      </c>
      <c r="E32" s="3">
        <v>109</v>
      </c>
      <c r="F32" s="3">
        <v>79</v>
      </c>
      <c r="G32" s="3">
        <v>124</v>
      </c>
      <c r="H32" s="2">
        <v>312</v>
      </c>
      <c r="I32" s="2">
        <v>-21</v>
      </c>
    </row>
    <row r="33" spans="3:9" ht="12">
      <c r="C33" s="37" t="s">
        <v>125</v>
      </c>
      <c r="D33" s="3">
        <v>1577</v>
      </c>
      <c r="E33" s="3">
        <v>638</v>
      </c>
      <c r="F33" s="3">
        <v>543</v>
      </c>
      <c r="G33" s="3">
        <v>1005</v>
      </c>
      <c r="H33" s="2">
        <v>2186</v>
      </c>
      <c r="I33" s="2">
        <v>609</v>
      </c>
    </row>
    <row r="34" spans="2:9" ht="12">
      <c r="B34" s="37" t="s">
        <v>126</v>
      </c>
      <c r="D34" s="2">
        <v>592</v>
      </c>
      <c r="E34" s="2">
        <v>239</v>
      </c>
      <c r="F34" s="2">
        <v>161</v>
      </c>
      <c r="G34" s="2">
        <v>249</v>
      </c>
      <c r="H34" s="2">
        <v>649</v>
      </c>
      <c r="I34" s="2">
        <v>57</v>
      </c>
    </row>
    <row r="35" spans="3:9" ht="12">
      <c r="C35" s="37" t="s">
        <v>127</v>
      </c>
      <c r="D35" s="3">
        <v>60</v>
      </c>
      <c r="E35" s="3">
        <v>23</v>
      </c>
      <c r="F35" s="3">
        <v>10</v>
      </c>
      <c r="G35" s="3">
        <v>26</v>
      </c>
      <c r="H35" s="2">
        <v>59</v>
      </c>
      <c r="I35" s="2">
        <v>-1</v>
      </c>
    </row>
    <row r="36" spans="3:9" ht="12">
      <c r="C36" s="37" t="s">
        <v>128</v>
      </c>
      <c r="D36" s="3">
        <v>10</v>
      </c>
      <c r="E36" s="3">
        <v>6</v>
      </c>
      <c r="F36" s="3">
        <v>4</v>
      </c>
      <c r="G36" s="3">
        <v>4</v>
      </c>
      <c r="H36" s="2">
        <v>14</v>
      </c>
      <c r="I36" s="2">
        <v>4</v>
      </c>
    </row>
    <row r="37" spans="3:9" ht="12">
      <c r="C37" s="37" t="s">
        <v>129</v>
      </c>
      <c r="D37" s="3">
        <v>26</v>
      </c>
      <c r="E37" s="3">
        <v>3</v>
      </c>
      <c r="F37" s="3">
        <v>8</v>
      </c>
      <c r="G37" s="3">
        <v>6</v>
      </c>
      <c r="H37" s="2">
        <v>17</v>
      </c>
      <c r="I37" s="2">
        <v>-9</v>
      </c>
    </row>
    <row r="38" spans="3:9" ht="12">
      <c r="C38" s="37" t="s">
        <v>130</v>
      </c>
      <c r="D38" s="3">
        <v>19</v>
      </c>
      <c r="E38" s="3">
        <v>6</v>
      </c>
      <c r="F38" s="3">
        <v>6</v>
      </c>
      <c r="G38" s="3">
        <v>7</v>
      </c>
      <c r="H38" s="2">
        <v>19</v>
      </c>
      <c r="I38" s="2">
        <v>0</v>
      </c>
    </row>
    <row r="39" spans="3:9" ht="12">
      <c r="C39" s="37" t="s">
        <v>131</v>
      </c>
      <c r="D39" s="3">
        <v>22</v>
      </c>
      <c r="E39" s="3">
        <v>7</v>
      </c>
      <c r="F39" s="3">
        <v>5</v>
      </c>
      <c r="G39" s="3">
        <v>6</v>
      </c>
      <c r="H39" s="2">
        <v>18</v>
      </c>
      <c r="I39" s="2">
        <v>-4</v>
      </c>
    </row>
    <row r="40" spans="3:9" ht="12">
      <c r="C40" s="37" t="s">
        <v>132</v>
      </c>
      <c r="D40" s="3">
        <v>1</v>
      </c>
      <c r="E40" s="3">
        <v>0</v>
      </c>
      <c r="F40" s="3">
        <v>0</v>
      </c>
      <c r="G40" s="3">
        <v>1</v>
      </c>
      <c r="H40" s="2">
        <v>1</v>
      </c>
      <c r="I40" s="2">
        <v>0</v>
      </c>
    </row>
    <row r="41" spans="3:9" ht="12">
      <c r="C41" s="37" t="s">
        <v>203</v>
      </c>
      <c r="D41" s="3">
        <v>61</v>
      </c>
      <c r="E41" s="3">
        <v>34</v>
      </c>
      <c r="F41" s="3">
        <v>22</v>
      </c>
      <c r="G41" s="3">
        <v>38</v>
      </c>
      <c r="H41" s="2">
        <v>94</v>
      </c>
      <c r="I41" s="2">
        <v>33</v>
      </c>
    </row>
    <row r="42" spans="3:9" ht="12">
      <c r="C42" s="37" t="s">
        <v>216</v>
      </c>
      <c r="D42" s="3">
        <v>7</v>
      </c>
      <c r="E42" s="3">
        <v>2</v>
      </c>
      <c r="F42" s="3">
        <v>0</v>
      </c>
      <c r="G42" s="3">
        <v>8</v>
      </c>
      <c r="H42" s="2">
        <v>10</v>
      </c>
      <c r="I42" s="2">
        <v>3</v>
      </c>
    </row>
    <row r="43" spans="3:9" ht="12">
      <c r="C43" s="37" t="s">
        <v>133</v>
      </c>
      <c r="D43" s="3">
        <v>8</v>
      </c>
      <c r="E43" s="3">
        <v>1</v>
      </c>
      <c r="F43" s="3">
        <v>1</v>
      </c>
      <c r="G43" s="3">
        <v>0</v>
      </c>
      <c r="H43" s="2">
        <v>2</v>
      </c>
      <c r="I43" s="2">
        <v>-6</v>
      </c>
    </row>
    <row r="44" spans="3:9" ht="12">
      <c r="C44" s="37" t="s">
        <v>134</v>
      </c>
      <c r="D44" s="3">
        <v>3</v>
      </c>
      <c r="E44" s="3">
        <v>4</v>
      </c>
      <c r="F44" s="3">
        <v>3</v>
      </c>
      <c r="G44" s="3">
        <v>7</v>
      </c>
      <c r="H44" s="2">
        <v>14</v>
      </c>
      <c r="I44" s="2">
        <v>11</v>
      </c>
    </row>
    <row r="45" spans="3:9" ht="12">
      <c r="C45" s="37" t="s">
        <v>135</v>
      </c>
      <c r="D45" s="3">
        <v>90</v>
      </c>
      <c r="E45" s="3">
        <v>53</v>
      </c>
      <c r="F45" s="3">
        <v>29</v>
      </c>
      <c r="G45" s="3">
        <v>46</v>
      </c>
      <c r="H45" s="2">
        <v>128</v>
      </c>
      <c r="I45" s="2">
        <v>38</v>
      </c>
    </row>
    <row r="46" spans="3:9" ht="12">
      <c r="C46" s="37" t="s">
        <v>136</v>
      </c>
      <c r="D46" s="3">
        <v>285</v>
      </c>
      <c r="E46" s="3">
        <v>100</v>
      </c>
      <c r="F46" s="3">
        <v>73</v>
      </c>
      <c r="G46" s="3">
        <v>100</v>
      </c>
      <c r="H46" s="2">
        <v>273</v>
      </c>
      <c r="I46" s="2">
        <v>-12</v>
      </c>
    </row>
    <row r="47" spans="2:9" ht="12">
      <c r="B47" s="26" t="s">
        <v>137</v>
      </c>
      <c r="C47" s="37"/>
      <c r="D47" s="3">
        <v>269</v>
      </c>
      <c r="E47" s="3">
        <v>96</v>
      </c>
      <c r="F47" s="3">
        <v>89</v>
      </c>
      <c r="G47" s="3">
        <v>110</v>
      </c>
      <c r="H47" s="2">
        <v>295</v>
      </c>
      <c r="I47" s="2">
        <v>26</v>
      </c>
    </row>
    <row r="48" spans="4:9" ht="12">
      <c r="D48" s="2"/>
      <c r="E48" s="2"/>
      <c r="F48" s="2"/>
      <c r="G48" s="2"/>
      <c r="H48" s="2"/>
      <c r="I48" s="2"/>
    </row>
    <row r="49" spans="1:9" ht="12">
      <c r="A49" s="34" t="s">
        <v>139</v>
      </c>
      <c r="D49" s="1">
        <v>107</v>
      </c>
      <c r="E49" s="1">
        <v>691</v>
      </c>
      <c r="F49" s="1">
        <v>-43</v>
      </c>
      <c r="G49" s="1">
        <v>-990</v>
      </c>
      <c r="H49" s="1">
        <v>-342</v>
      </c>
      <c r="I49" s="1">
        <v>-449</v>
      </c>
    </row>
    <row r="50" spans="2:9" ht="12">
      <c r="B50" s="37" t="s">
        <v>140</v>
      </c>
      <c r="D50" s="2"/>
      <c r="E50" s="2"/>
      <c r="F50" s="2"/>
      <c r="G50" s="2"/>
      <c r="H50" s="2"/>
      <c r="I50" s="2"/>
    </row>
    <row r="51" spans="2:9" ht="12">
      <c r="B51" s="37" t="s">
        <v>122</v>
      </c>
      <c r="D51" s="2">
        <v>481</v>
      </c>
      <c r="E51" s="2">
        <v>816</v>
      </c>
      <c r="F51" s="2">
        <v>69</v>
      </c>
      <c r="G51" s="2">
        <v>-779</v>
      </c>
      <c r="H51" s="2">
        <v>106</v>
      </c>
      <c r="I51" s="2">
        <v>-375</v>
      </c>
    </row>
    <row r="52" spans="3:9" ht="12">
      <c r="C52" s="37" t="s">
        <v>123</v>
      </c>
      <c r="D52" s="2">
        <v>-411</v>
      </c>
      <c r="E52" s="2">
        <v>25</v>
      </c>
      <c r="F52" s="2">
        <v>-115</v>
      </c>
      <c r="G52" s="2">
        <v>-317</v>
      </c>
      <c r="H52" s="2">
        <v>-407</v>
      </c>
      <c r="I52" s="2">
        <v>4</v>
      </c>
    </row>
    <row r="53" spans="3:9" ht="12">
      <c r="C53" s="37" t="s">
        <v>124</v>
      </c>
      <c r="D53" s="2">
        <v>-62</v>
      </c>
      <c r="E53" s="2">
        <v>53</v>
      </c>
      <c r="F53" s="2">
        <v>8</v>
      </c>
      <c r="G53" s="2">
        <v>-41</v>
      </c>
      <c r="H53" s="2">
        <v>20</v>
      </c>
      <c r="I53" s="2">
        <v>82</v>
      </c>
    </row>
    <row r="54" spans="3:9" ht="12">
      <c r="C54" s="37" t="s">
        <v>125</v>
      </c>
      <c r="D54" s="2">
        <v>954</v>
      </c>
      <c r="E54" s="2">
        <v>738</v>
      </c>
      <c r="F54" s="2">
        <v>176</v>
      </c>
      <c r="G54" s="2">
        <v>-421</v>
      </c>
      <c r="H54" s="2">
        <v>493</v>
      </c>
      <c r="I54" s="2">
        <v>-461</v>
      </c>
    </row>
    <row r="55" spans="2:9" ht="12">
      <c r="B55" s="37" t="s">
        <v>126</v>
      </c>
      <c r="D55" s="2">
        <v>-166</v>
      </c>
      <c r="E55" s="2">
        <v>-53</v>
      </c>
      <c r="F55" s="2">
        <v>-38</v>
      </c>
      <c r="G55" s="2">
        <v>-123</v>
      </c>
      <c r="H55" s="2">
        <v>-214</v>
      </c>
      <c r="I55" s="2">
        <v>-48</v>
      </c>
    </row>
    <row r="56" spans="3:9" ht="12">
      <c r="C56" s="37" t="s">
        <v>127</v>
      </c>
      <c r="D56" s="2">
        <v>-9</v>
      </c>
      <c r="E56" s="2">
        <v>4</v>
      </c>
      <c r="F56" s="2">
        <v>1</v>
      </c>
      <c r="G56" s="2">
        <v>-17</v>
      </c>
      <c r="H56" s="2">
        <v>-12</v>
      </c>
      <c r="I56" s="2">
        <v>-3</v>
      </c>
    </row>
    <row r="57" spans="3:9" ht="12">
      <c r="C57" s="37" t="s">
        <v>128</v>
      </c>
      <c r="D57" s="2">
        <v>-1</v>
      </c>
      <c r="E57" s="2">
        <v>-1</v>
      </c>
      <c r="F57" s="2">
        <v>-4</v>
      </c>
      <c r="G57" s="2">
        <v>-3</v>
      </c>
      <c r="H57" s="2">
        <v>-8</v>
      </c>
      <c r="I57" s="2">
        <v>-7</v>
      </c>
    </row>
    <row r="58" spans="3:9" ht="12">
      <c r="C58" s="37" t="s">
        <v>129</v>
      </c>
      <c r="D58" s="2">
        <v>-12</v>
      </c>
      <c r="E58" s="2">
        <v>4</v>
      </c>
      <c r="F58" s="2">
        <v>-1</v>
      </c>
      <c r="G58" s="2">
        <v>2</v>
      </c>
      <c r="H58" s="2">
        <v>5</v>
      </c>
      <c r="I58" s="2">
        <v>17</v>
      </c>
    </row>
    <row r="59" spans="3:9" ht="12">
      <c r="C59" s="37" t="s">
        <v>130</v>
      </c>
      <c r="D59" s="2">
        <v>5</v>
      </c>
      <c r="E59" s="2">
        <v>8</v>
      </c>
      <c r="F59" s="2">
        <v>-2</v>
      </c>
      <c r="G59" s="2">
        <v>-4</v>
      </c>
      <c r="H59" s="2">
        <v>2</v>
      </c>
      <c r="I59" s="2">
        <v>-3</v>
      </c>
    </row>
    <row r="60" spans="3:9" ht="12">
      <c r="C60" s="37" t="s">
        <v>131</v>
      </c>
      <c r="D60" s="2">
        <v>-4</v>
      </c>
      <c r="E60" s="2">
        <v>4</v>
      </c>
      <c r="F60" s="2">
        <v>6</v>
      </c>
      <c r="G60" s="2">
        <v>-1</v>
      </c>
      <c r="H60" s="2">
        <v>9</v>
      </c>
      <c r="I60" s="2">
        <v>13</v>
      </c>
    </row>
    <row r="61" spans="3:9" ht="12">
      <c r="C61" s="37" t="s">
        <v>132</v>
      </c>
      <c r="D61" s="2">
        <v>0</v>
      </c>
      <c r="E61" s="2">
        <v>2</v>
      </c>
      <c r="F61" s="2">
        <v>0</v>
      </c>
      <c r="G61" s="2">
        <v>-1</v>
      </c>
      <c r="H61" s="2">
        <v>1</v>
      </c>
      <c r="I61" s="2">
        <v>1</v>
      </c>
    </row>
    <row r="62" spans="3:9" ht="12">
      <c r="C62" s="37" t="s">
        <v>203</v>
      </c>
      <c r="D62" s="2">
        <v>0</v>
      </c>
      <c r="E62" s="2">
        <v>0</v>
      </c>
      <c r="F62" s="2">
        <v>-3</v>
      </c>
      <c r="G62" s="2">
        <v>-22</v>
      </c>
      <c r="H62" s="2">
        <v>-25</v>
      </c>
      <c r="I62" s="2">
        <v>-25</v>
      </c>
    </row>
    <row r="63" spans="3:9" ht="12">
      <c r="C63" s="37" t="s">
        <v>216</v>
      </c>
      <c r="D63" s="2">
        <v>-4</v>
      </c>
      <c r="E63" s="2">
        <v>0</v>
      </c>
      <c r="F63" s="2">
        <v>3</v>
      </c>
      <c r="G63" s="2">
        <v>-8</v>
      </c>
      <c r="H63" s="2">
        <v>-5</v>
      </c>
      <c r="I63" s="2">
        <v>-1</v>
      </c>
    </row>
    <row r="64" spans="3:9" ht="12">
      <c r="C64" s="37" t="s">
        <v>133</v>
      </c>
      <c r="D64" s="2">
        <v>-2</v>
      </c>
      <c r="E64" s="2">
        <v>0</v>
      </c>
      <c r="F64" s="2">
        <v>-1</v>
      </c>
      <c r="G64" s="2">
        <v>3</v>
      </c>
      <c r="H64" s="2">
        <v>2</v>
      </c>
      <c r="I64" s="2">
        <v>4</v>
      </c>
    </row>
    <row r="65" spans="3:9" ht="12">
      <c r="C65" s="37" t="s">
        <v>134</v>
      </c>
      <c r="D65" s="2">
        <v>4</v>
      </c>
      <c r="E65" s="2">
        <v>-1</v>
      </c>
      <c r="F65" s="2">
        <v>-2</v>
      </c>
      <c r="G65" s="2">
        <v>-7</v>
      </c>
      <c r="H65" s="2">
        <v>-10</v>
      </c>
      <c r="I65" s="2">
        <v>-14</v>
      </c>
    </row>
    <row r="66" spans="3:9" ht="12">
      <c r="C66" s="37" t="s">
        <v>135</v>
      </c>
      <c r="D66" s="2">
        <v>-46</v>
      </c>
      <c r="E66" s="2">
        <v>-30</v>
      </c>
      <c r="F66" s="2">
        <v>-15</v>
      </c>
      <c r="G66" s="2">
        <v>-21</v>
      </c>
      <c r="H66" s="2">
        <v>-66</v>
      </c>
      <c r="I66" s="2">
        <v>-20</v>
      </c>
    </row>
    <row r="67" spans="3:9" ht="12">
      <c r="C67" s="37" t="s">
        <v>136</v>
      </c>
      <c r="D67" s="2">
        <v>-97</v>
      </c>
      <c r="E67" s="2">
        <v>-43</v>
      </c>
      <c r="F67" s="2">
        <v>-20</v>
      </c>
      <c r="G67" s="2">
        <v>-44</v>
      </c>
      <c r="H67" s="2">
        <v>-107</v>
      </c>
      <c r="I67" s="2">
        <v>-10</v>
      </c>
    </row>
    <row r="68" spans="2:9" ht="12">
      <c r="B68" s="26" t="s">
        <v>137</v>
      </c>
      <c r="D68" s="2">
        <v>-208</v>
      </c>
      <c r="E68" s="2">
        <v>-72</v>
      </c>
      <c r="F68" s="2">
        <v>-74</v>
      </c>
      <c r="G68" s="2">
        <v>-88</v>
      </c>
      <c r="H68" s="2">
        <v>-234</v>
      </c>
      <c r="I68" s="2">
        <v>-26</v>
      </c>
    </row>
    <row r="70" spans="1:9" ht="12">
      <c r="A70" s="139" t="s">
        <v>313</v>
      </c>
      <c r="B70" s="139"/>
      <c r="C70" s="139"/>
      <c r="D70" s="139"/>
      <c r="E70" s="139"/>
      <c r="F70" s="139"/>
      <c r="G70" s="139"/>
      <c r="H70" s="139"/>
      <c r="I70" s="139"/>
    </row>
    <row r="72" ht="12">
      <c r="A72" s="28" t="s">
        <v>310</v>
      </c>
    </row>
    <row r="73" ht="12">
      <c r="A73" s="28"/>
    </row>
    <row r="74" ht="12">
      <c r="A74" s="28" t="s">
        <v>236</v>
      </c>
    </row>
    <row r="97" ht="12">
      <c r="A97" s="50" t="s">
        <v>141</v>
      </c>
    </row>
    <row r="99" spans="4:9" ht="12">
      <c r="D99" s="32" t="s">
        <v>120</v>
      </c>
      <c r="E99" s="32" t="s">
        <v>74</v>
      </c>
      <c r="F99" s="32" t="s">
        <v>75</v>
      </c>
      <c r="G99" s="32" t="s">
        <v>73</v>
      </c>
      <c r="H99" s="32" t="s">
        <v>120</v>
      </c>
      <c r="I99" s="32" t="s">
        <v>0</v>
      </c>
    </row>
    <row r="100" spans="4:9" ht="12">
      <c r="D100" s="32">
        <v>2001</v>
      </c>
      <c r="E100" s="32">
        <v>2002</v>
      </c>
      <c r="F100" s="32">
        <v>2002</v>
      </c>
      <c r="G100" s="32">
        <v>2002</v>
      </c>
      <c r="H100" s="32">
        <v>2002</v>
      </c>
      <c r="I100" s="32" t="s">
        <v>142</v>
      </c>
    </row>
    <row r="101" ht="12">
      <c r="I101" s="32" t="s">
        <v>1</v>
      </c>
    </row>
    <row r="102" spans="1:9" ht="12">
      <c r="A102" s="34" t="s">
        <v>15</v>
      </c>
      <c r="D102" s="48">
        <f aca="true" t="shared" si="0" ref="D102:I102">+D7</f>
        <v>4491</v>
      </c>
      <c r="E102" s="48">
        <f t="shared" si="0"/>
        <v>2373</v>
      </c>
      <c r="F102" s="48">
        <f t="shared" si="0"/>
        <v>1322</v>
      </c>
      <c r="G102" s="48">
        <f t="shared" si="0"/>
        <v>1138</v>
      </c>
      <c r="H102" s="48">
        <f t="shared" si="0"/>
        <v>4833</v>
      </c>
      <c r="I102" s="48">
        <f t="shared" si="0"/>
        <v>342</v>
      </c>
    </row>
    <row r="103" spans="3:9" ht="12">
      <c r="C103" s="37" t="s">
        <v>123</v>
      </c>
      <c r="D103" s="45">
        <f aca="true" t="shared" si="1" ref="D103:I103">+D10</f>
        <v>1202</v>
      </c>
      <c r="E103" s="45">
        <f t="shared" si="1"/>
        <v>625</v>
      </c>
      <c r="F103" s="45">
        <f t="shared" si="1"/>
        <v>378</v>
      </c>
      <c r="G103" s="45">
        <f t="shared" si="1"/>
        <v>323</v>
      </c>
      <c r="H103" s="45">
        <f t="shared" si="1"/>
        <v>1326</v>
      </c>
      <c r="I103" s="45">
        <f t="shared" si="1"/>
        <v>124</v>
      </c>
    </row>
    <row r="104" spans="3:9" ht="12">
      <c r="C104" s="37" t="s">
        <v>125</v>
      </c>
      <c r="D104" s="45">
        <f aca="true" t="shared" si="2" ref="D104:I104">+D11+D12</f>
        <v>2802</v>
      </c>
      <c r="E104" s="45">
        <f t="shared" si="2"/>
        <v>1538</v>
      </c>
      <c r="F104" s="45">
        <f t="shared" si="2"/>
        <v>806</v>
      </c>
      <c r="G104" s="45">
        <f t="shared" si="2"/>
        <v>667</v>
      </c>
      <c r="H104" s="45">
        <f t="shared" si="2"/>
        <v>3011</v>
      </c>
      <c r="I104" s="45">
        <f t="shared" si="2"/>
        <v>209</v>
      </c>
    </row>
    <row r="105" spans="3:9" ht="12">
      <c r="C105" s="37" t="s">
        <v>126</v>
      </c>
      <c r="D105" s="45">
        <f aca="true" t="shared" si="3" ref="D105:I105">+D13</f>
        <v>426</v>
      </c>
      <c r="E105" s="45">
        <f t="shared" si="3"/>
        <v>186</v>
      </c>
      <c r="F105" s="45">
        <f t="shared" si="3"/>
        <v>123</v>
      </c>
      <c r="G105" s="45">
        <f t="shared" si="3"/>
        <v>126</v>
      </c>
      <c r="H105" s="45">
        <f t="shared" si="3"/>
        <v>435</v>
      </c>
      <c r="I105" s="45">
        <f t="shared" si="3"/>
        <v>9</v>
      </c>
    </row>
    <row r="107" spans="1:9" ht="12">
      <c r="A107" s="34" t="s">
        <v>16</v>
      </c>
      <c r="D107" s="48">
        <f aca="true" t="shared" si="4" ref="D107:I107">+D28</f>
        <v>4384</v>
      </c>
      <c r="E107" s="48">
        <f t="shared" si="4"/>
        <v>1682</v>
      </c>
      <c r="F107" s="48">
        <f t="shared" si="4"/>
        <v>1365</v>
      </c>
      <c r="G107" s="48">
        <f t="shared" si="4"/>
        <v>2128</v>
      </c>
      <c r="H107" s="48">
        <f t="shared" si="4"/>
        <v>5175</v>
      </c>
      <c r="I107" s="48">
        <f t="shared" si="4"/>
        <v>791</v>
      </c>
    </row>
    <row r="108" spans="3:9" ht="12">
      <c r="C108" s="37" t="s">
        <v>123</v>
      </c>
      <c r="D108" s="45">
        <f aca="true" t="shared" si="5" ref="D108:I108">+D31</f>
        <v>1613</v>
      </c>
      <c r="E108" s="45">
        <f t="shared" si="5"/>
        <v>600</v>
      </c>
      <c r="F108" s="45">
        <f t="shared" si="5"/>
        <v>493</v>
      </c>
      <c r="G108" s="45">
        <f t="shared" si="5"/>
        <v>640</v>
      </c>
      <c r="H108" s="45">
        <f t="shared" si="5"/>
        <v>1733</v>
      </c>
      <c r="I108" s="45">
        <f t="shared" si="5"/>
        <v>120</v>
      </c>
    </row>
    <row r="109" spans="3:9" ht="12">
      <c r="C109" s="37" t="s">
        <v>125</v>
      </c>
      <c r="D109" s="45">
        <f aca="true" t="shared" si="6" ref="D109:I109">+D32+D33</f>
        <v>1910</v>
      </c>
      <c r="E109" s="45">
        <f t="shared" si="6"/>
        <v>747</v>
      </c>
      <c r="F109" s="45">
        <f t="shared" si="6"/>
        <v>622</v>
      </c>
      <c r="G109" s="45">
        <f t="shared" si="6"/>
        <v>1129</v>
      </c>
      <c r="H109" s="45">
        <f t="shared" si="6"/>
        <v>2498</v>
      </c>
      <c r="I109" s="45">
        <f t="shared" si="6"/>
        <v>588</v>
      </c>
    </row>
    <row r="110" spans="3:9" ht="12">
      <c r="C110" s="37" t="s">
        <v>126</v>
      </c>
      <c r="D110" s="45">
        <f aca="true" t="shared" si="7" ref="D110:I110">+D34</f>
        <v>592</v>
      </c>
      <c r="E110" s="45">
        <f t="shared" si="7"/>
        <v>239</v>
      </c>
      <c r="F110" s="45">
        <f t="shared" si="7"/>
        <v>161</v>
      </c>
      <c r="G110" s="45">
        <f t="shared" si="7"/>
        <v>249</v>
      </c>
      <c r="H110" s="45">
        <f t="shared" si="7"/>
        <v>649</v>
      </c>
      <c r="I110" s="45">
        <f t="shared" si="7"/>
        <v>57</v>
      </c>
    </row>
    <row r="112" spans="1:9" ht="12">
      <c r="A112" s="34" t="s">
        <v>139</v>
      </c>
      <c r="D112" s="48">
        <f aca="true" t="shared" si="8" ref="D112:I112">+D49</f>
        <v>107</v>
      </c>
      <c r="E112" s="48">
        <f t="shared" si="8"/>
        <v>691</v>
      </c>
      <c r="F112" s="48">
        <f t="shared" si="8"/>
        <v>-43</v>
      </c>
      <c r="G112" s="48">
        <f t="shared" si="8"/>
        <v>-990</v>
      </c>
      <c r="H112" s="48">
        <f t="shared" si="8"/>
        <v>-342</v>
      </c>
      <c r="I112" s="48">
        <f t="shared" si="8"/>
        <v>-449</v>
      </c>
    </row>
    <row r="113" spans="3:9" ht="12">
      <c r="C113" s="37" t="s">
        <v>123</v>
      </c>
      <c r="D113" s="45">
        <f aca="true" t="shared" si="9" ref="D113:I113">+D52</f>
        <v>-411</v>
      </c>
      <c r="E113" s="45">
        <f t="shared" si="9"/>
        <v>25</v>
      </c>
      <c r="F113" s="45">
        <f t="shared" si="9"/>
        <v>-115</v>
      </c>
      <c r="G113" s="45">
        <f t="shared" si="9"/>
        <v>-317</v>
      </c>
      <c r="H113" s="45">
        <f t="shared" si="9"/>
        <v>-407</v>
      </c>
      <c r="I113" s="45">
        <f t="shared" si="9"/>
        <v>4</v>
      </c>
    </row>
    <row r="114" spans="3:9" ht="12">
      <c r="C114" s="37" t="s">
        <v>125</v>
      </c>
      <c r="D114" s="45">
        <f aca="true" t="shared" si="10" ref="D114:I114">+D53+D54</f>
        <v>892</v>
      </c>
      <c r="E114" s="45">
        <f t="shared" si="10"/>
        <v>791</v>
      </c>
      <c r="F114" s="45">
        <f t="shared" si="10"/>
        <v>184</v>
      </c>
      <c r="G114" s="45">
        <f t="shared" si="10"/>
        <v>-462</v>
      </c>
      <c r="H114" s="45">
        <f t="shared" si="10"/>
        <v>513</v>
      </c>
      <c r="I114" s="45">
        <f t="shared" si="10"/>
        <v>-379</v>
      </c>
    </row>
    <row r="115" spans="3:9" ht="12">
      <c r="C115" s="37" t="s">
        <v>126</v>
      </c>
      <c r="D115" s="45">
        <f aca="true" t="shared" si="11" ref="D115:I115">+D55</f>
        <v>-166</v>
      </c>
      <c r="E115" s="45">
        <f t="shared" si="11"/>
        <v>-53</v>
      </c>
      <c r="F115" s="45">
        <f t="shared" si="11"/>
        <v>-38</v>
      </c>
      <c r="G115" s="45">
        <f t="shared" si="11"/>
        <v>-123</v>
      </c>
      <c r="H115" s="45">
        <f t="shared" si="11"/>
        <v>-214</v>
      </c>
      <c r="I115" s="45">
        <f t="shared" si="11"/>
        <v>-48</v>
      </c>
    </row>
  </sheetData>
  <mergeCells count="1">
    <mergeCell ref="A70:I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6" customWidth="1"/>
    <col min="2" max="2" width="3.140625" style="26" customWidth="1"/>
    <col min="3" max="3" width="22.57421875" style="26" customWidth="1"/>
    <col min="4" max="7" width="8.7109375" style="26" customWidth="1"/>
    <col min="8" max="8" width="11.00390625" style="26" customWidth="1"/>
    <col min="9" max="9" width="12.28125" style="26" bestFit="1" customWidth="1"/>
    <col min="10" max="10" width="4.421875" style="26" customWidth="1"/>
    <col min="11" max="16384" width="11.421875" style="26" customWidth="1"/>
  </cols>
  <sheetData>
    <row r="1" ht="12">
      <c r="A1" s="34" t="s">
        <v>226</v>
      </c>
    </row>
    <row r="3" spans="4:9" ht="12">
      <c r="D3" s="8" t="s">
        <v>211</v>
      </c>
      <c r="E3" s="8" t="s">
        <v>212</v>
      </c>
      <c r="F3" s="8" t="s">
        <v>213</v>
      </c>
      <c r="G3" s="8" t="s">
        <v>214</v>
      </c>
      <c r="H3" s="32" t="s">
        <v>211</v>
      </c>
      <c r="I3" s="32" t="s">
        <v>0</v>
      </c>
    </row>
    <row r="4" spans="4:9" ht="12">
      <c r="D4" s="65">
        <v>2003</v>
      </c>
      <c r="E4" s="65">
        <v>2004</v>
      </c>
      <c r="F4" s="32">
        <v>2004</v>
      </c>
      <c r="G4" s="32">
        <v>2004</v>
      </c>
      <c r="H4" s="32">
        <v>2004</v>
      </c>
      <c r="I4" s="32" t="s">
        <v>223</v>
      </c>
    </row>
    <row r="5" ht="12">
      <c r="I5" s="32" t="s">
        <v>1</v>
      </c>
    </row>
    <row r="7" spans="1:9" ht="12">
      <c r="A7" s="34" t="s">
        <v>15</v>
      </c>
      <c r="D7" s="1">
        <v>4778</v>
      </c>
      <c r="E7" s="1">
        <v>2377</v>
      </c>
      <c r="F7" s="1">
        <v>1570</v>
      </c>
      <c r="G7" s="1">
        <v>1406</v>
      </c>
      <c r="H7" s="1">
        <v>5353</v>
      </c>
      <c r="I7" s="1">
        <v>575</v>
      </c>
    </row>
    <row r="8" spans="2:9" ht="12">
      <c r="B8" s="37" t="s">
        <v>121</v>
      </c>
      <c r="D8" s="2"/>
      <c r="E8" s="2"/>
      <c r="F8" s="2"/>
      <c r="G8" s="2"/>
      <c r="H8" s="2"/>
      <c r="I8" s="2"/>
    </row>
    <row r="9" spans="2:9" ht="12">
      <c r="B9" s="37" t="s">
        <v>122</v>
      </c>
      <c r="D9" s="2">
        <v>1820</v>
      </c>
      <c r="E9" s="2">
        <v>798</v>
      </c>
      <c r="F9" s="2">
        <v>607</v>
      </c>
      <c r="G9" s="2">
        <v>506</v>
      </c>
      <c r="H9" s="2">
        <v>1911</v>
      </c>
      <c r="I9" s="2">
        <v>91</v>
      </c>
    </row>
    <row r="10" spans="3:9" ht="12">
      <c r="C10" s="37" t="s">
        <v>123</v>
      </c>
      <c r="D10" s="26">
        <v>733</v>
      </c>
      <c r="E10" s="26">
        <v>345</v>
      </c>
      <c r="F10" s="26">
        <v>257</v>
      </c>
      <c r="G10" s="26">
        <v>197</v>
      </c>
      <c r="H10" s="2">
        <v>799</v>
      </c>
      <c r="I10" s="2">
        <v>66</v>
      </c>
    </row>
    <row r="11" spans="3:9" ht="12">
      <c r="C11" s="37" t="s">
        <v>124</v>
      </c>
      <c r="D11" s="26">
        <v>140</v>
      </c>
      <c r="E11" s="26">
        <v>60</v>
      </c>
      <c r="F11" s="26">
        <v>42</v>
      </c>
      <c r="G11" s="26">
        <v>60</v>
      </c>
      <c r="H11" s="2">
        <v>162</v>
      </c>
      <c r="I11" s="2">
        <v>22</v>
      </c>
    </row>
    <row r="12" spans="3:9" ht="12">
      <c r="C12" s="37" t="s">
        <v>125</v>
      </c>
      <c r="D12" s="26">
        <v>947</v>
      </c>
      <c r="E12" s="26">
        <v>393</v>
      </c>
      <c r="F12" s="26">
        <v>308</v>
      </c>
      <c r="G12" s="26">
        <v>249</v>
      </c>
      <c r="H12" s="2">
        <v>950</v>
      </c>
      <c r="I12" s="2">
        <v>3</v>
      </c>
    </row>
    <row r="13" spans="2:9" ht="12">
      <c r="B13" s="37" t="s">
        <v>126</v>
      </c>
      <c r="D13" s="2">
        <v>2907</v>
      </c>
      <c r="E13" s="2">
        <v>1561</v>
      </c>
      <c r="F13" s="2">
        <v>949</v>
      </c>
      <c r="G13" s="2">
        <v>876</v>
      </c>
      <c r="H13" s="2">
        <v>3386</v>
      </c>
      <c r="I13" s="2">
        <v>479</v>
      </c>
    </row>
    <row r="14" spans="3:9" ht="12">
      <c r="C14" s="37" t="s">
        <v>127</v>
      </c>
      <c r="D14" s="26">
        <v>924</v>
      </c>
      <c r="E14" s="26">
        <v>572</v>
      </c>
      <c r="F14" s="26">
        <v>316</v>
      </c>
      <c r="G14" s="26">
        <v>215</v>
      </c>
      <c r="H14" s="2">
        <v>1103</v>
      </c>
      <c r="I14" s="2">
        <v>179</v>
      </c>
    </row>
    <row r="15" spans="3:9" ht="12">
      <c r="C15" s="37" t="s">
        <v>128</v>
      </c>
      <c r="D15" s="26">
        <v>99</v>
      </c>
      <c r="E15" s="26">
        <v>59</v>
      </c>
      <c r="F15" s="26">
        <v>27</v>
      </c>
      <c r="G15" s="26">
        <v>28</v>
      </c>
      <c r="H15" s="2">
        <v>114</v>
      </c>
      <c r="I15" s="2">
        <v>15</v>
      </c>
    </row>
    <row r="16" spans="3:9" ht="12">
      <c r="C16" s="37" t="s">
        <v>129</v>
      </c>
      <c r="D16" s="26">
        <v>145</v>
      </c>
      <c r="E16" s="26">
        <v>70</v>
      </c>
      <c r="F16" s="26">
        <v>35</v>
      </c>
      <c r="G16" s="26">
        <v>33</v>
      </c>
      <c r="H16" s="2">
        <v>138</v>
      </c>
      <c r="I16" s="2">
        <v>-7</v>
      </c>
    </row>
    <row r="17" spans="3:9" ht="12">
      <c r="C17" s="37" t="s">
        <v>130</v>
      </c>
      <c r="D17" s="26">
        <v>77</v>
      </c>
      <c r="E17" s="26">
        <v>53</v>
      </c>
      <c r="F17" s="26">
        <v>31</v>
      </c>
      <c r="G17" s="26">
        <v>27</v>
      </c>
      <c r="H17" s="2">
        <v>111</v>
      </c>
      <c r="I17" s="2">
        <v>34</v>
      </c>
    </row>
    <row r="18" spans="3:9" ht="12">
      <c r="C18" s="37" t="s">
        <v>131</v>
      </c>
      <c r="D18" s="26">
        <v>69</v>
      </c>
      <c r="E18" s="26">
        <v>35</v>
      </c>
      <c r="F18" s="26">
        <v>28</v>
      </c>
      <c r="G18" s="26">
        <v>21</v>
      </c>
      <c r="H18" s="2">
        <v>84</v>
      </c>
      <c r="I18" s="2">
        <v>15</v>
      </c>
    </row>
    <row r="19" spans="3:9" ht="12">
      <c r="C19" s="37" t="s">
        <v>132</v>
      </c>
      <c r="D19" s="26">
        <v>67</v>
      </c>
      <c r="E19" s="26">
        <v>29</v>
      </c>
      <c r="F19" s="26">
        <v>20</v>
      </c>
      <c r="G19" s="26">
        <v>23</v>
      </c>
      <c r="H19" s="2">
        <v>72</v>
      </c>
      <c r="I19" s="2">
        <v>5</v>
      </c>
    </row>
    <row r="20" spans="3:9" ht="12">
      <c r="C20" s="37" t="s">
        <v>203</v>
      </c>
      <c r="D20" s="26">
        <v>359</v>
      </c>
      <c r="E20" s="26">
        <v>244</v>
      </c>
      <c r="F20" s="26">
        <v>116</v>
      </c>
      <c r="G20" s="26">
        <v>72</v>
      </c>
      <c r="H20" s="2">
        <v>432</v>
      </c>
      <c r="I20" s="2">
        <v>73</v>
      </c>
    </row>
    <row r="21" spans="3:9" ht="12">
      <c r="C21" s="37" t="s">
        <v>216</v>
      </c>
      <c r="D21" s="26">
        <v>198</v>
      </c>
      <c r="E21" s="26">
        <v>44</v>
      </c>
      <c r="F21" s="26">
        <v>46</v>
      </c>
      <c r="G21" s="26">
        <v>88</v>
      </c>
      <c r="H21" s="2">
        <v>178</v>
      </c>
      <c r="I21" s="2">
        <v>-20</v>
      </c>
    </row>
    <row r="22" spans="3:9" ht="12">
      <c r="C22" s="37" t="s">
        <v>133</v>
      </c>
      <c r="D22" s="26">
        <v>86</v>
      </c>
      <c r="E22" s="26">
        <v>34</v>
      </c>
      <c r="F22" s="26">
        <v>25</v>
      </c>
      <c r="G22" s="26">
        <v>28</v>
      </c>
      <c r="H22" s="2">
        <v>87</v>
      </c>
      <c r="I22" s="2">
        <v>1</v>
      </c>
    </row>
    <row r="23" spans="3:9" ht="12">
      <c r="C23" s="37" t="s">
        <v>134</v>
      </c>
      <c r="D23" s="26">
        <v>258</v>
      </c>
      <c r="E23" s="26">
        <v>117</v>
      </c>
      <c r="F23" s="26">
        <v>86</v>
      </c>
      <c r="G23" s="26">
        <v>117</v>
      </c>
      <c r="H23" s="2">
        <v>320</v>
      </c>
      <c r="I23" s="2">
        <v>62</v>
      </c>
    </row>
    <row r="24" spans="3:9" ht="12">
      <c r="C24" s="37" t="s">
        <v>135</v>
      </c>
      <c r="D24" s="26">
        <v>275</v>
      </c>
      <c r="E24" s="26">
        <v>121</v>
      </c>
      <c r="F24" s="26">
        <v>78</v>
      </c>
      <c r="G24" s="26">
        <v>89</v>
      </c>
      <c r="H24" s="2">
        <v>288</v>
      </c>
      <c r="I24" s="2">
        <v>13</v>
      </c>
    </row>
    <row r="25" spans="3:9" ht="12">
      <c r="C25" s="37" t="s">
        <v>136</v>
      </c>
      <c r="D25" s="26">
        <v>350</v>
      </c>
      <c r="E25" s="26">
        <v>183</v>
      </c>
      <c r="F25" s="26">
        <v>141</v>
      </c>
      <c r="G25" s="26">
        <v>135</v>
      </c>
      <c r="H25" s="2">
        <v>459</v>
      </c>
      <c r="I25" s="2">
        <v>109</v>
      </c>
    </row>
    <row r="26" spans="2:9" ht="12">
      <c r="B26" s="26" t="s">
        <v>137</v>
      </c>
      <c r="C26" s="37"/>
      <c r="D26" s="26">
        <v>51</v>
      </c>
      <c r="E26" s="26">
        <v>18</v>
      </c>
      <c r="F26" s="26">
        <v>14</v>
      </c>
      <c r="G26" s="26">
        <v>24</v>
      </c>
      <c r="H26" s="2">
        <v>56</v>
      </c>
      <c r="I26" s="2">
        <v>5</v>
      </c>
    </row>
    <row r="27" spans="4:9" ht="12">
      <c r="D27" s="2"/>
      <c r="E27" s="2"/>
      <c r="F27" s="2"/>
      <c r="G27" s="2"/>
      <c r="H27" s="2"/>
      <c r="I27" s="2"/>
    </row>
    <row r="28" spans="1:9" ht="12">
      <c r="A28" s="34" t="s">
        <v>16</v>
      </c>
      <c r="D28" s="1">
        <v>4480</v>
      </c>
      <c r="E28" s="1">
        <v>1402</v>
      </c>
      <c r="F28" s="1">
        <v>1341</v>
      </c>
      <c r="G28" s="1">
        <v>1797</v>
      </c>
      <c r="H28" s="1">
        <v>4540</v>
      </c>
      <c r="I28" s="1">
        <v>60</v>
      </c>
    </row>
    <row r="29" spans="2:9" ht="12">
      <c r="B29" s="37" t="s">
        <v>138</v>
      </c>
      <c r="D29" s="2"/>
      <c r="E29" s="2"/>
      <c r="F29" s="2"/>
      <c r="G29" s="2"/>
      <c r="H29" s="2"/>
      <c r="I29" s="2"/>
    </row>
    <row r="30" spans="2:9" ht="12">
      <c r="B30" s="37" t="s">
        <v>122</v>
      </c>
      <c r="D30" s="2">
        <v>1506</v>
      </c>
      <c r="E30" s="2">
        <v>569</v>
      </c>
      <c r="F30" s="2">
        <v>484</v>
      </c>
      <c r="G30" s="2">
        <v>527</v>
      </c>
      <c r="H30" s="2">
        <v>1580</v>
      </c>
      <c r="I30" s="2">
        <v>74</v>
      </c>
    </row>
    <row r="31" spans="3:9" ht="12">
      <c r="C31" s="37" t="s">
        <v>123</v>
      </c>
      <c r="D31" s="26">
        <v>962</v>
      </c>
      <c r="E31" s="26">
        <v>329</v>
      </c>
      <c r="F31" s="26">
        <v>297</v>
      </c>
      <c r="G31" s="26">
        <v>258</v>
      </c>
      <c r="H31" s="2">
        <v>884</v>
      </c>
      <c r="I31" s="2">
        <v>-78</v>
      </c>
    </row>
    <row r="32" spans="3:9" ht="12">
      <c r="C32" s="37" t="s">
        <v>124</v>
      </c>
      <c r="D32" s="26">
        <v>102</v>
      </c>
      <c r="E32" s="26">
        <v>39</v>
      </c>
      <c r="F32" s="26">
        <v>22</v>
      </c>
      <c r="G32" s="26">
        <v>39</v>
      </c>
      <c r="H32" s="2">
        <v>100</v>
      </c>
      <c r="I32" s="2">
        <v>-2</v>
      </c>
    </row>
    <row r="33" spans="3:9" ht="12">
      <c r="C33" s="37" t="s">
        <v>125</v>
      </c>
      <c r="D33" s="26">
        <v>442</v>
      </c>
      <c r="E33" s="26">
        <v>201</v>
      </c>
      <c r="F33" s="26">
        <v>165</v>
      </c>
      <c r="G33" s="26">
        <v>230</v>
      </c>
      <c r="H33" s="2">
        <v>596</v>
      </c>
      <c r="I33" s="2">
        <v>154</v>
      </c>
    </row>
    <row r="34" spans="2:9" ht="12">
      <c r="B34" s="37" t="s">
        <v>126</v>
      </c>
      <c r="D34" s="2">
        <v>1879</v>
      </c>
      <c r="E34" s="2">
        <v>590</v>
      </c>
      <c r="F34" s="2">
        <v>512</v>
      </c>
      <c r="G34" s="2">
        <v>806</v>
      </c>
      <c r="H34" s="2">
        <v>1908</v>
      </c>
      <c r="I34" s="2">
        <v>29</v>
      </c>
    </row>
    <row r="35" spans="3:9" ht="12">
      <c r="C35" s="37" t="s">
        <v>127</v>
      </c>
      <c r="D35" s="26">
        <v>390</v>
      </c>
      <c r="E35" s="26">
        <v>142</v>
      </c>
      <c r="F35" s="26">
        <v>128</v>
      </c>
      <c r="G35" s="26">
        <v>197</v>
      </c>
      <c r="H35" s="2">
        <v>467</v>
      </c>
      <c r="I35" s="2">
        <v>77</v>
      </c>
    </row>
    <row r="36" spans="3:9" ht="12">
      <c r="C36" s="37" t="s">
        <v>128</v>
      </c>
      <c r="D36" s="26">
        <v>48</v>
      </c>
      <c r="E36" s="26">
        <v>21</v>
      </c>
      <c r="F36" s="26">
        <v>7</v>
      </c>
      <c r="G36" s="26">
        <v>24</v>
      </c>
      <c r="H36" s="2">
        <v>52</v>
      </c>
      <c r="I36" s="2">
        <v>4</v>
      </c>
    </row>
    <row r="37" spans="3:9" ht="12">
      <c r="C37" s="37" t="s">
        <v>129</v>
      </c>
      <c r="D37" s="26">
        <v>120</v>
      </c>
      <c r="E37" s="26">
        <v>30</v>
      </c>
      <c r="F37" s="26">
        <v>33</v>
      </c>
      <c r="G37" s="26">
        <v>46</v>
      </c>
      <c r="H37" s="2">
        <v>109</v>
      </c>
      <c r="I37" s="2">
        <v>-11</v>
      </c>
    </row>
    <row r="38" spans="3:9" ht="12">
      <c r="C38" s="37" t="s">
        <v>130</v>
      </c>
      <c r="D38" s="26">
        <v>34</v>
      </c>
      <c r="E38" s="26">
        <v>14</v>
      </c>
      <c r="F38" s="26">
        <v>8</v>
      </c>
      <c r="G38" s="26">
        <v>24</v>
      </c>
      <c r="H38" s="2">
        <v>46</v>
      </c>
      <c r="I38" s="2">
        <v>12</v>
      </c>
    </row>
    <row r="39" spans="3:9" ht="12">
      <c r="C39" s="37" t="s">
        <v>131</v>
      </c>
      <c r="D39" s="26">
        <v>135</v>
      </c>
      <c r="E39" s="26">
        <v>38</v>
      </c>
      <c r="F39" s="26">
        <v>29</v>
      </c>
      <c r="G39" s="26">
        <v>38</v>
      </c>
      <c r="H39" s="2">
        <v>105</v>
      </c>
      <c r="I39" s="2">
        <v>-30</v>
      </c>
    </row>
    <row r="40" spans="3:9" ht="12">
      <c r="C40" s="37" t="s">
        <v>132</v>
      </c>
      <c r="D40" s="26">
        <v>161</v>
      </c>
      <c r="E40" s="26">
        <v>26</v>
      </c>
      <c r="F40" s="26">
        <v>47</v>
      </c>
      <c r="G40" s="26">
        <v>81</v>
      </c>
      <c r="H40" s="2">
        <v>154</v>
      </c>
      <c r="I40" s="2">
        <v>-7</v>
      </c>
    </row>
    <row r="41" spans="3:9" ht="12">
      <c r="C41" s="37" t="s">
        <v>203</v>
      </c>
      <c r="D41" s="26">
        <v>237</v>
      </c>
      <c r="E41" s="26">
        <v>85</v>
      </c>
      <c r="F41" s="26">
        <v>54</v>
      </c>
      <c r="G41" s="26">
        <v>123</v>
      </c>
      <c r="H41" s="2">
        <v>262</v>
      </c>
      <c r="I41" s="2">
        <v>25</v>
      </c>
    </row>
    <row r="42" spans="3:9" ht="12">
      <c r="C42" s="37" t="s">
        <v>216</v>
      </c>
      <c r="D42" s="26">
        <v>82</v>
      </c>
      <c r="E42" s="26">
        <v>15</v>
      </c>
      <c r="F42" s="26">
        <v>33</v>
      </c>
      <c r="G42" s="26">
        <v>29</v>
      </c>
      <c r="H42" s="2">
        <v>77</v>
      </c>
      <c r="I42" s="2">
        <v>-5</v>
      </c>
    </row>
    <row r="43" spans="3:9" ht="12">
      <c r="C43" s="37" t="s">
        <v>133</v>
      </c>
      <c r="D43" s="26">
        <v>24</v>
      </c>
      <c r="E43" s="26">
        <v>12</v>
      </c>
      <c r="F43" s="26">
        <v>4</v>
      </c>
      <c r="G43" s="26">
        <v>8</v>
      </c>
      <c r="H43" s="2">
        <v>24</v>
      </c>
      <c r="I43" s="2">
        <v>0</v>
      </c>
    </row>
    <row r="44" spans="3:9" ht="12">
      <c r="C44" s="37" t="s">
        <v>134</v>
      </c>
      <c r="D44" s="26">
        <v>143</v>
      </c>
      <c r="E44" s="26">
        <v>37</v>
      </c>
      <c r="F44" s="26">
        <v>46</v>
      </c>
      <c r="G44" s="26">
        <v>53</v>
      </c>
      <c r="H44" s="2">
        <v>136</v>
      </c>
      <c r="I44" s="2">
        <v>-7</v>
      </c>
    </row>
    <row r="45" spans="3:9" ht="12">
      <c r="C45" s="37" t="s">
        <v>135</v>
      </c>
      <c r="D45" s="26">
        <v>197</v>
      </c>
      <c r="E45" s="26">
        <v>78</v>
      </c>
      <c r="F45" s="26">
        <v>48</v>
      </c>
      <c r="G45" s="26">
        <v>73</v>
      </c>
      <c r="H45" s="2">
        <v>199</v>
      </c>
      <c r="I45" s="2">
        <v>2</v>
      </c>
    </row>
    <row r="46" spans="3:9" ht="12">
      <c r="C46" s="37" t="s">
        <v>136</v>
      </c>
      <c r="D46" s="26">
        <v>308</v>
      </c>
      <c r="E46" s="26">
        <v>92</v>
      </c>
      <c r="F46" s="26">
        <v>75</v>
      </c>
      <c r="G46" s="26">
        <v>110</v>
      </c>
      <c r="H46" s="2">
        <v>277</v>
      </c>
      <c r="I46" s="2">
        <v>-31</v>
      </c>
    </row>
    <row r="47" spans="2:9" ht="12">
      <c r="B47" s="26" t="s">
        <v>137</v>
      </c>
      <c r="C47" s="37"/>
      <c r="D47" s="45">
        <v>1095</v>
      </c>
      <c r="E47" s="26">
        <v>243</v>
      </c>
      <c r="F47" s="26">
        <v>345</v>
      </c>
      <c r="G47" s="26">
        <v>464</v>
      </c>
      <c r="H47" s="2">
        <v>1052</v>
      </c>
      <c r="I47" s="2">
        <v>-43</v>
      </c>
    </row>
    <row r="48" spans="4:9" ht="12">
      <c r="D48" s="2"/>
      <c r="E48" s="2"/>
      <c r="F48" s="2"/>
      <c r="G48" s="2"/>
      <c r="H48" s="2"/>
      <c r="I48" s="2"/>
    </row>
    <row r="49" spans="1:9" ht="12">
      <c r="A49" s="34" t="s">
        <v>139</v>
      </c>
      <c r="D49" s="1">
        <v>298</v>
      </c>
      <c r="E49" s="1">
        <v>975</v>
      </c>
      <c r="F49" s="1">
        <v>229</v>
      </c>
      <c r="G49" s="1">
        <v>-391</v>
      </c>
      <c r="H49" s="1">
        <v>813</v>
      </c>
      <c r="I49" s="1">
        <v>515</v>
      </c>
    </row>
    <row r="50" spans="2:9" ht="12">
      <c r="B50" s="37" t="s">
        <v>140</v>
      </c>
      <c r="D50" s="2"/>
      <c r="E50" s="2"/>
      <c r="F50" s="2"/>
      <c r="G50" s="2"/>
      <c r="H50" s="2"/>
      <c r="I50" s="2"/>
    </row>
    <row r="51" spans="2:9" ht="12">
      <c r="B51" s="37" t="s">
        <v>122</v>
      </c>
      <c r="D51" s="2">
        <v>314</v>
      </c>
      <c r="E51" s="2">
        <v>229</v>
      </c>
      <c r="F51" s="2">
        <v>123</v>
      </c>
      <c r="G51" s="2">
        <v>-21</v>
      </c>
      <c r="H51" s="2">
        <v>331</v>
      </c>
      <c r="I51" s="2">
        <v>17</v>
      </c>
    </row>
    <row r="52" spans="3:9" ht="12">
      <c r="C52" s="37" t="s">
        <v>123</v>
      </c>
      <c r="D52" s="2">
        <v>-229</v>
      </c>
      <c r="E52" s="2">
        <v>16</v>
      </c>
      <c r="F52" s="2">
        <v>-40</v>
      </c>
      <c r="G52" s="2">
        <v>-61</v>
      </c>
      <c r="H52" s="2">
        <v>-85</v>
      </c>
      <c r="I52" s="2">
        <v>144</v>
      </c>
    </row>
    <row r="53" spans="3:9" ht="12">
      <c r="C53" s="37" t="s">
        <v>124</v>
      </c>
      <c r="D53" s="2">
        <v>38</v>
      </c>
      <c r="E53" s="2">
        <v>21</v>
      </c>
      <c r="F53" s="2">
        <v>20</v>
      </c>
      <c r="G53" s="2">
        <v>21</v>
      </c>
      <c r="H53" s="2">
        <v>62</v>
      </c>
      <c r="I53" s="2">
        <v>24</v>
      </c>
    </row>
    <row r="54" spans="3:9" ht="12">
      <c r="C54" s="37" t="s">
        <v>125</v>
      </c>
      <c r="D54" s="2">
        <v>505</v>
      </c>
      <c r="E54" s="2">
        <v>192</v>
      </c>
      <c r="F54" s="2">
        <v>143</v>
      </c>
      <c r="G54" s="2">
        <v>19</v>
      </c>
      <c r="H54" s="2">
        <v>354</v>
      </c>
      <c r="I54" s="2">
        <v>-151</v>
      </c>
    </row>
    <row r="55" spans="2:9" ht="12">
      <c r="B55" s="37" t="s">
        <v>126</v>
      </c>
      <c r="D55" s="2">
        <v>1028</v>
      </c>
      <c r="E55" s="2">
        <v>971</v>
      </c>
      <c r="F55" s="2">
        <v>437</v>
      </c>
      <c r="G55" s="2">
        <v>70</v>
      </c>
      <c r="H55" s="2">
        <v>1478</v>
      </c>
      <c r="I55" s="2">
        <v>450</v>
      </c>
    </row>
    <row r="56" spans="3:9" ht="12">
      <c r="C56" s="37" t="s">
        <v>127</v>
      </c>
      <c r="D56" s="2">
        <v>534</v>
      </c>
      <c r="E56" s="2">
        <v>430</v>
      </c>
      <c r="F56" s="2">
        <v>188</v>
      </c>
      <c r="G56" s="2">
        <v>18</v>
      </c>
      <c r="H56" s="2">
        <v>636</v>
      </c>
      <c r="I56" s="2">
        <v>102</v>
      </c>
    </row>
    <row r="57" spans="3:9" ht="12">
      <c r="C57" s="37" t="s">
        <v>128</v>
      </c>
      <c r="D57" s="2">
        <v>51</v>
      </c>
      <c r="E57" s="2">
        <v>38</v>
      </c>
      <c r="F57" s="2">
        <v>20</v>
      </c>
      <c r="G57" s="2">
        <v>4</v>
      </c>
      <c r="H57" s="2">
        <v>62</v>
      </c>
      <c r="I57" s="2">
        <v>11</v>
      </c>
    </row>
    <row r="58" spans="3:9" ht="12">
      <c r="C58" s="37" t="s">
        <v>129</v>
      </c>
      <c r="D58" s="2">
        <v>25</v>
      </c>
      <c r="E58" s="2">
        <v>40</v>
      </c>
      <c r="F58" s="2">
        <v>2</v>
      </c>
      <c r="G58" s="2">
        <v>-13</v>
      </c>
      <c r="H58" s="2">
        <v>29</v>
      </c>
      <c r="I58" s="2">
        <v>4</v>
      </c>
    </row>
    <row r="59" spans="3:9" ht="12">
      <c r="C59" s="37" t="s">
        <v>130</v>
      </c>
      <c r="D59" s="2">
        <v>43</v>
      </c>
      <c r="E59" s="2">
        <v>39</v>
      </c>
      <c r="F59" s="2">
        <v>23</v>
      </c>
      <c r="G59" s="2">
        <v>3</v>
      </c>
      <c r="H59" s="2">
        <v>65</v>
      </c>
      <c r="I59" s="2">
        <v>22</v>
      </c>
    </row>
    <row r="60" spans="3:9" ht="12">
      <c r="C60" s="37" t="s">
        <v>131</v>
      </c>
      <c r="D60" s="2">
        <v>-66</v>
      </c>
      <c r="E60" s="2">
        <v>-3</v>
      </c>
      <c r="F60" s="2">
        <v>-1</v>
      </c>
      <c r="G60" s="2">
        <v>-17</v>
      </c>
      <c r="H60" s="2">
        <v>-21</v>
      </c>
      <c r="I60" s="2">
        <v>45</v>
      </c>
    </row>
    <row r="61" spans="3:9" ht="12">
      <c r="C61" s="37" t="s">
        <v>132</v>
      </c>
      <c r="D61" s="2">
        <v>-94</v>
      </c>
      <c r="E61" s="2">
        <v>3</v>
      </c>
      <c r="F61" s="2">
        <v>-27</v>
      </c>
      <c r="G61" s="2">
        <v>-58</v>
      </c>
      <c r="H61" s="2">
        <v>-82</v>
      </c>
      <c r="I61" s="2">
        <v>12</v>
      </c>
    </row>
    <row r="62" spans="3:9" ht="12">
      <c r="C62" s="37" t="s">
        <v>203</v>
      </c>
      <c r="D62" s="2">
        <v>122</v>
      </c>
      <c r="E62" s="2">
        <v>159</v>
      </c>
      <c r="F62" s="2">
        <v>62</v>
      </c>
      <c r="G62" s="2">
        <v>-51</v>
      </c>
      <c r="H62" s="2">
        <v>170</v>
      </c>
      <c r="I62" s="2">
        <v>48</v>
      </c>
    </row>
    <row r="63" spans="3:9" ht="12">
      <c r="C63" s="37" t="s">
        <v>216</v>
      </c>
      <c r="D63" s="2">
        <v>116</v>
      </c>
      <c r="E63" s="2">
        <v>29</v>
      </c>
      <c r="F63" s="2">
        <v>13</v>
      </c>
      <c r="G63" s="2">
        <v>59</v>
      </c>
      <c r="H63" s="2">
        <v>101</v>
      </c>
      <c r="I63" s="2">
        <v>-15</v>
      </c>
    </row>
    <row r="64" spans="3:9" ht="12">
      <c r="C64" s="37" t="s">
        <v>133</v>
      </c>
      <c r="D64" s="2">
        <v>62</v>
      </c>
      <c r="E64" s="2">
        <v>22</v>
      </c>
      <c r="F64" s="2">
        <v>21</v>
      </c>
      <c r="G64" s="2">
        <v>20</v>
      </c>
      <c r="H64" s="2">
        <v>63</v>
      </c>
      <c r="I64" s="2">
        <v>1</v>
      </c>
    </row>
    <row r="65" spans="3:9" ht="12">
      <c r="C65" s="37" t="s">
        <v>134</v>
      </c>
      <c r="D65" s="2">
        <v>115</v>
      </c>
      <c r="E65" s="2">
        <v>80</v>
      </c>
      <c r="F65" s="2">
        <v>40</v>
      </c>
      <c r="G65" s="2">
        <v>64</v>
      </c>
      <c r="H65" s="2">
        <v>184</v>
      </c>
      <c r="I65" s="2">
        <v>69</v>
      </c>
    </row>
    <row r="66" spans="3:9" ht="12">
      <c r="C66" s="37" t="s">
        <v>135</v>
      </c>
      <c r="D66" s="2">
        <v>78</v>
      </c>
      <c r="E66" s="2">
        <v>43</v>
      </c>
      <c r="F66" s="2">
        <v>30</v>
      </c>
      <c r="G66" s="2">
        <v>16</v>
      </c>
      <c r="H66" s="2">
        <v>89</v>
      </c>
      <c r="I66" s="2">
        <v>11</v>
      </c>
    </row>
    <row r="67" spans="3:9" ht="12">
      <c r="C67" s="37" t="s">
        <v>136</v>
      </c>
      <c r="D67" s="2">
        <v>42</v>
      </c>
      <c r="E67" s="2">
        <v>91</v>
      </c>
      <c r="F67" s="2">
        <v>66</v>
      </c>
      <c r="G67" s="2">
        <v>25</v>
      </c>
      <c r="H67" s="2">
        <v>182</v>
      </c>
      <c r="I67" s="2">
        <v>140</v>
      </c>
    </row>
    <row r="68" spans="2:9" ht="12">
      <c r="B68" s="26" t="s">
        <v>137</v>
      </c>
      <c r="D68" s="2">
        <v>-1044</v>
      </c>
      <c r="E68" s="2">
        <v>-225</v>
      </c>
      <c r="F68" s="2">
        <v>-331</v>
      </c>
      <c r="G68" s="2">
        <v>-440</v>
      </c>
      <c r="H68" s="2">
        <v>-996</v>
      </c>
      <c r="I68" s="2">
        <v>48</v>
      </c>
    </row>
    <row r="70" spans="1:9" ht="12">
      <c r="A70" s="139" t="s">
        <v>313</v>
      </c>
      <c r="B70" s="139"/>
      <c r="C70" s="139"/>
      <c r="D70" s="139"/>
      <c r="E70" s="139"/>
      <c r="F70" s="139"/>
      <c r="G70" s="139"/>
      <c r="H70" s="139"/>
      <c r="I70" s="139"/>
    </row>
    <row r="72" ht="12">
      <c r="A72" s="28" t="s">
        <v>310</v>
      </c>
    </row>
    <row r="73" ht="12">
      <c r="A73" s="28"/>
    </row>
    <row r="74" ht="12">
      <c r="A74" s="28" t="s">
        <v>236</v>
      </c>
    </row>
    <row r="97" ht="12">
      <c r="A97" s="50" t="s">
        <v>141</v>
      </c>
    </row>
    <row r="99" spans="4:9" ht="12">
      <c r="D99" s="32" t="s">
        <v>120</v>
      </c>
      <c r="E99" s="32" t="s">
        <v>74</v>
      </c>
      <c r="F99" s="32" t="s">
        <v>75</v>
      </c>
      <c r="G99" s="32" t="s">
        <v>73</v>
      </c>
      <c r="H99" s="32" t="s">
        <v>120</v>
      </c>
      <c r="I99" s="32" t="s">
        <v>0</v>
      </c>
    </row>
    <row r="100" spans="4:9" ht="12">
      <c r="D100" s="32">
        <v>2001</v>
      </c>
      <c r="E100" s="32">
        <v>2002</v>
      </c>
      <c r="F100" s="32">
        <v>2002</v>
      </c>
      <c r="G100" s="32">
        <v>2002</v>
      </c>
      <c r="H100" s="32">
        <v>2002</v>
      </c>
      <c r="I100" s="32" t="s">
        <v>142</v>
      </c>
    </row>
    <row r="101" ht="12">
      <c r="I101" s="32" t="s">
        <v>1</v>
      </c>
    </row>
    <row r="102" spans="1:9" ht="12">
      <c r="A102" s="34" t="s">
        <v>15</v>
      </c>
      <c r="D102" s="48">
        <f aca="true" t="shared" si="0" ref="D102:I102">+D7</f>
        <v>4778</v>
      </c>
      <c r="E102" s="48">
        <f t="shared" si="0"/>
        <v>2377</v>
      </c>
      <c r="F102" s="48">
        <f t="shared" si="0"/>
        <v>1570</v>
      </c>
      <c r="G102" s="48">
        <f t="shared" si="0"/>
        <v>1406</v>
      </c>
      <c r="H102" s="48">
        <f t="shared" si="0"/>
        <v>5353</v>
      </c>
      <c r="I102" s="48">
        <f t="shared" si="0"/>
        <v>575</v>
      </c>
    </row>
    <row r="103" spans="3:9" ht="12">
      <c r="C103" s="37" t="s">
        <v>123</v>
      </c>
      <c r="D103" s="45">
        <f aca="true" t="shared" si="1" ref="D103:I103">+D10</f>
        <v>733</v>
      </c>
      <c r="E103" s="45">
        <f t="shared" si="1"/>
        <v>345</v>
      </c>
      <c r="F103" s="45">
        <f t="shared" si="1"/>
        <v>257</v>
      </c>
      <c r="G103" s="45">
        <f t="shared" si="1"/>
        <v>197</v>
      </c>
      <c r="H103" s="45">
        <f t="shared" si="1"/>
        <v>799</v>
      </c>
      <c r="I103" s="45">
        <f t="shared" si="1"/>
        <v>66</v>
      </c>
    </row>
    <row r="104" spans="3:9" ht="12">
      <c r="C104" s="37" t="s">
        <v>125</v>
      </c>
      <c r="D104" s="45">
        <f aca="true" t="shared" si="2" ref="D104:I104">+D11+D12</f>
        <v>1087</v>
      </c>
      <c r="E104" s="45">
        <f t="shared" si="2"/>
        <v>453</v>
      </c>
      <c r="F104" s="45">
        <f t="shared" si="2"/>
        <v>350</v>
      </c>
      <c r="G104" s="45">
        <f t="shared" si="2"/>
        <v>309</v>
      </c>
      <c r="H104" s="45">
        <f t="shared" si="2"/>
        <v>1112</v>
      </c>
      <c r="I104" s="45">
        <f t="shared" si="2"/>
        <v>25</v>
      </c>
    </row>
    <row r="105" spans="3:9" ht="12">
      <c r="C105" s="37" t="s">
        <v>126</v>
      </c>
      <c r="D105" s="45">
        <f aca="true" t="shared" si="3" ref="D105:I105">+D13</f>
        <v>2907</v>
      </c>
      <c r="E105" s="45">
        <f t="shared" si="3"/>
        <v>1561</v>
      </c>
      <c r="F105" s="45">
        <f t="shared" si="3"/>
        <v>949</v>
      </c>
      <c r="G105" s="45">
        <f t="shared" si="3"/>
        <v>876</v>
      </c>
      <c r="H105" s="45">
        <f t="shared" si="3"/>
        <v>3386</v>
      </c>
      <c r="I105" s="45">
        <f t="shared" si="3"/>
        <v>479</v>
      </c>
    </row>
    <row r="107" spans="1:9" ht="12">
      <c r="A107" s="34" t="s">
        <v>16</v>
      </c>
      <c r="D107" s="48">
        <f aca="true" t="shared" si="4" ref="D107:I107">+D28</f>
        <v>4480</v>
      </c>
      <c r="E107" s="48">
        <f t="shared" si="4"/>
        <v>1402</v>
      </c>
      <c r="F107" s="48">
        <f t="shared" si="4"/>
        <v>1341</v>
      </c>
      <c r="G107" s="48">
        <f t="shared" si="4"/>
        <v>1797</v>
      </c>
      <c r="H107" s="48">
        <f t="shared" si="4"/>
        <v>4540</v>
      </c>
      <c r="I107" s="48">
        <f t="shared" si="4"/>
        <v>60</v>
      </c>
    </row>
    <row r="108" spans="3:9" ht="12">
      <c r="C108" s="37" t="s">
        <v>123</v>
      </c>
      <c r="D108" s="45">
        <f aca="true" t="shared" si="5" ref="D108:I108">+D31</f>
        <v>962</v>
      </c>
      <c r="E108" s="45">
        <f t="shared" si="5"/>
        <v>329</v>
      </c>
      <c r="F108" s="45">
        <f t="shared" si="5"/>
        <v>297</v>
      </c>
      <c r="G108" s="45">
        <f t="shared" si="5"/>
        <v>258</v>
      </c>
      <c r="H108" s="45">
        <f t="shared" si="5"/>
        <v>884</v>
      </c>
      <c r="I108" s="45">
        <f t="shared" si="5"/>
        <v>-78</v>
      </c>
    </row>
    <row r="109" spans="3:9" ht="12">
      <c r="C109" s="37" t="s">
        <v>125</v>
      </c>
      <c r="D109" s="45">
        <f aca="true" t="shared" si="6" ref="D109:I109">+D32+D33</f>
        <v>544</v>
      </c>
      <c r="E109" s="45">
        <f t="shared" si="6"/>
        <v>240</v>
      </c>
      <c r="F109" s="45">
        <f t="shared" si="6"/>
        <v>187</v>
      </c>
      <c r="G109" s="45">
        <f t="shared" si="6"/>
        <v>269</v>
      </c>
      <c r="H109" s="45">
        <f t="shared" si="6"/>
        <v>696</v>
      </c>
      <c r="I109" s="45">
        <f t="shared" si="6"/>
        <v>152</v>
      </c>
    </row>
    <row r="110" spans="3:9" ht="12">
      <c r="C110" s="37" t="s">
        <v>126</v>
      </c>
      <c r="D110" s="45">
        <f aca="true" t="shared" si="7" ref="D110:I110">+D34</f>
        <v>1879</v>
      </c>
      <c r="E110" s="45">
        <f t="shared" si="7"/>
        <v>590</v>
      </c>
      <c r="F110" s="45">
        <f t="shared" si="7"/>
        <v>512</v>
      </c>
      <c r="G110" s="45">
        <f t="shared" si="7"/>
        <v>806</v>
      </c>
      <c r="H110" s="45">
        <f t="shared" si="7"/>
        <v>1908</v>
      </c>
      <c r="I110" s="45">
        <f t="shared" si="7"/>
        <v>29</v>
      </c>
    </row>
    <row r="112" spans="1:9" ht="12">
      <c r="A112" s="34" t="s">
        <v>139</v>
      </c>
      <c r="D112" s="48">
        <f aca="true" t="shared" si="8" ref="D112:I112">+D49</f>
        <v>298</v>
      </c>
      <c r="E112" s="48">
        <f t="shared" si="8"/>
        <v>975</v>
      </c>
      <c r="F112" s="48">
        <f t="shared" si="8"/>
        <v>229</v>
      </c>
      <c r="G112" s="48">
        <f t="shared" si="8"/>
        <v>-391</v>
      </c>
      <c r="H112" s="48">
        <f t="shared" si="8"/>
        <v>813</v>
      </c>
      <c r="I112" s="48">
        <f t="shared" si="8"/>
        <v>515</v>
      </c>
    </row>
    <row r="113" spans="3:9" ht="12">
      <c r="C113" s="37" t="s">
        <v>123</v>
      </c>
      <c r="D113" s="45">
        <f aca="true" t="shared" si="9" ref="D113:I113">+D52</f>
        <v>-229</v>
      </c>
      <c r="E113" s="45">
        <f t="shared" si="9"/>
        <v>16</v>
      </c>
      <c r="F113" s="45">
        <f t="shared" si="9"/>
        <v>-40</v>
      </c>
      <c r="G113" s="45">
        <f t="shared" si="9"/>
        <v>-61</v>
      </c>
      <c r="H113" s="45">
        <f t="shared" si="9"/>
        <v>-85</v>
      </c>
      <c r="I113" s="45">
        <f t="shared" si="9"/>
        <v>144</v>
      </c>
    </row>
    <row r="114" spans="3:9" ht="12">
      <c r="C114" s="37" t="s">
        <v>125</v>
      </c>
      <c r="D114" s="45">
        <f aca="true" t="shared" si="10" ref="D114:I114">+D53+D54</f>
        <v>543</v>
      </c>
      <c r="E114" s="45">
        <f t="shared" si="10"/>
        <v>213</v>
      </c>
      <c r="F114" s="45">
        <f t="shared" si="10"/>
        <v>163</v>
      </c>
      <c r="G114" s="45">
        <f t="shared" si="10"/>
        <v>40</v>
      </c>
      <c r="H114" s="45">
        <f t="shared" si="10"/>
        <v>416</v>
      </c>
      <c r="I114" s="45">
        <f t="shared" si="10"/>
        <v>-127</v>
      </c>
    </row>
    <row r="115" spans="3:9" ht="12">
      <c r="C115" s="37" t="s">
        <v>126</v>
      </c>
      <c r="D115" s="45">
        <f aca="true" t="shared" si="11" ref="D115:I115">+D55</f>
        <v>1028</v>
      </c>
      <c r="E115" s="45">
        <f t="shared" si="11"/>
        <v>971</v>
      </c>
      <c r="F115" s="45">
        <f t="shared" si="11"/>
        <v>437</v>
      </c>
      <c r="G115" s="45">
        <f t="shared" si="11"/>
        <v>70</v>
      </c>
      <c r="H115" s="45">
        <f t="shared" si="11"/>
        <v>1478</v>
      </c>
      <c r="I115" s="45">
        <f t="shared" si="11"/>
        <v>450</v>
      </c>
    </row>
  </sheetData>
  <mergeCells count="1">
    <mergeCell ref="A70:I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49" customWidth="1"/>
    <col min="2" max="2" width="3.00390625" style="49" customWidth="1"/>
    <col min="3" max="3" width="19.421875" style="49" customWidth="1"/>
    <col min="4" max="4" width="9.421875" style="49" customWidth="1"/>
    <col min="5" max="7" width="8.7109375" style="49" customWidth="1"/>
    <col min="8" max="8" width="9.8515625" style="49" customWidth="1"/>
    <col min="9" max="9" width="14.57421875" style="49" customWidth="1"/>
    <col min="10" max="16384" width="11.421875" style="63" customWidth="1"/>
  </cols>
  <sheetData>
    <row r="1" spans="1:9" ht="13.5">
      <c r="A1" s="34" t="s">
        <v>227</v>
      </c>
      <c r="B1" s="26"/>
      <c r="C1" s="26"/>
      <c r="D1" s="26"/>
      <c r="E1" s="26"/>
      <c r="F1" s="26"/>
      <c r="G1" s="26"/>
      <c r="H1" s="26"/>
      <c r="I1" s="26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26"/>
      <c r="B3" s="26"/>
      <c r="C3" s="26"/>
      <c r="D3" s="8" t="s">
        <v>211</v>
      </c>
      <c r="E3" s="8" t="s">
        <v>212</v>
      </c>
      <c r="F3" s="8" t="s">
        <v>213</v>
      </c>
      <c r="G3" s="8" t="s">
        <v>214</v>
      </c>
      <c r="H3" s="32" t="s">
        <v>211</v>
      </c>
      <c r="I3" s="32" t="s">
        <v>0</v>
      </c>
    </row>
    <row r="4" spans="1:9" ht="12">
      <c r="A4" s="26"/>
      <c r="B4" s="26"/>
      <c r="C4" s="26"/>
      <c r="D4" s="65">
        <v>2003</v>
      </c>
      <c r="E4" s="65">
        <v>2004</v>
      </c>
      <c r="F4" s="32">
        <v>2004</v>
      </c>
      <c r="G4" s="32">
        <v>2004</v>
      </c>
      <c r="H4" s="32">
        <v>2004</v>
      </c>
      <c r="I4" s="32" t="s">
        <v>223</v>
      </c>
    </row>
    <row r="5" spans="1:9" ht="12">
      <c r="A5" s="26"/>
      <c r="B5" s="26"/>
      <c r="C5" s="26"/>
      <c r="D5" s="26"/>
      <c r="E5" s="26"/>
      <c r="F5" s="26"/>
      <c r="G5" s="26"/>
      <c r="H5" s="26"/>
      <c r="I5" s="32" t="s">
        <v>1</v>
      </c>
    </row>
    <row r="6" spans="1:9" ht="12">
      <c r="A6" s="26"/>
      <c r="B6" s="26"/>
      <c r="C6" s="26"/>
      <c r="D6" s="26"/>
      <c r="E6" s="26"/>
      <c r="F6" s="26"/>
      <c r="G6" s="26"/>
      <c r="H6" s="26"/>
      <c r="I6" s="26"/>
    </row>
    <row r="7" spans="1:10" ht="12">
      <c r="A7" s="34" t="s">
        <v>143</v>
      </c>
      <c r="B7" s="26"/>
      <c r="C7" s="26"/>
      <c r="D7" s="1">
        <v>474</v>
      </c>
      <c r="E7" s="1">
        <v>197</v>
      </c>
      <c r="F7" s="1">
        <v>131</v>
      </c>
      <c r="G7" s="1">
        <v>140</v>
      </c>
      <c r="H7" s="1">
        <v>468</v>
      </c>
      <c r="I7" s="1">
        <v>-6</v>
      </c>
      <c r="J7" s="64"/>
    </row>
    <row r="8" spans="1:9" ht="12">
      <c r="A8" s="26"/>
      <c r="B8" s="37" t="s">
        <v>121</v>
      </c>
      <c r="C8" s="26"/>
      <c r="D8" s="3"/>
      <c r="E8" s="3"/>
      <c r="F8" s="3"/>
      <c r="G8" s="3"/>
      <c r="H8" s="3"/>
      <c r="I8" s="3"/>
    </row>
    <row r="9" spans="1:9" ht="12">
      <c r="A9" s="26"/>
      <c r="B9" s="37" t="s">
        <v>122</v>
      </c>
      <c r="C9" s="26"/>
      <c r="D9" s="2">
        <v>291</v>
      </c>
      <c r="E9" s="2">
        <v>146</v>
      </c>
      <c r="F9" s="2">
        <v>89</v>
      </c>
      <c r="G9" s="2">
        <v>82</v>
      </c>
      <c r="H9" s="2">
        <v>317</v>
      </c>
      <c r="I9" s="2">
        <v>26</v>
      </c>
    </row>
    <row r="10" spans="1:9" ht="12">
      <c r="A10" s="26"/>
      <c r="B10" s="26"/>
      <c r="C10" s="37" t="s">
        <v>123</v>
      </c>
      <c r="D10" s="64">
        <v>162</v>
      </c>
      <c r="E10" s="64">
        <v>85</v>
      </c>
      <c r="F10" s="64">
        <v>39</v>
      </c>
      <c r="G10" s="64">
        <v>33</v>
      </c>
      <c r="H10" s="2">
        <v>157</v>
      </c>
      <c r="I10" s="2">
        <v>-5</v>
      </c>
    </row>
    <row r="11" spans="1:9" ht="12">
      <c r="A11" s="26"/>
      <c r="B11" s="26"/>
      <c r="C11" s="37" t="s">
        <v>124</v>
      </c>
      <c r="D11" s="64">
        <v>28</v>
      </c>
      <c r="E11" s="64">
        <v>6</v>
      </c>
      <c r="F11" s="64">
        <v>6</v>
      </c>
      <c r="G11" s="64">
        <v>11</v>
      </c>
      <c r="H11" s="2">
        <v>23</v>
      </c>
      <c r="I11" s="2">
        <v>-5</v>
      </c>
    </row>
    <row r="12" spans="1:9" ht="12">
      <c r="A12" s="26"/>
      <c r="B12" s="26"/>
      <c r="C12" s="37" t="s">
        <v>125</v>
      </c>
      <c r="D12" s="64">
        <v>101</v>
      </c>
      <c r="E12" s="64">
        <v>55</v>
      </c>
      <c r="F12" s="64">
        <v>44</v>
      </c>
      <c r="G12" s="64">
        <v>38</v>
      </c>
      <c r="H12" s="2">
        <v>137</v>
      </c>
      <c r="I12" s="2">
        <v>36</v>
      </c>
    </row>
    <row r="13" spans="1:9" ht="12">
      <c r="A13" s="26"/>
      <c r="B13" s="37" t="s">
        <v>126</v>
      </c>
      <c r="C13" s="26"/>
      <c r="D13" s="64">
        <v>182</v>
      </c>
      <c r="E13" s="64">
        <v>49</v>
      </c>
      <c r="F13" s="64">
        <v>41</v>
      </c>
      <c r="G13" s="64">
        <v>58</v>
      </c>
      <c r="H13" s="2">
        <v>148</v>
      </c>
      <c r="I13" s="2">
        <v>-34</v>
      </c>
    </row>
    <row r="14" spans="1:9" ht="12">
      <c r="A14" s="26"/>
      <c r="B14" s="37" t="s">
        <v>137</v>
      </c>
      <c r="C14" s="26"/>
      <c r="D14" s="64">
        <v>1</v>
      </c>
      <c r="E14" s="64">
        <v>2</v>
      </c>
      <c r="F14" s="64">
        <v>1</v>
      </c>
      <c r="G14" s="64">
        <v>0</v>
      </c>
      <c r="H14" s="2">
        <v>3</v>
      </c>
      <c r="I14" s="2">
        <v>2</v>
      </c>
    </row>
    <row r="15" spans="1:9" ht="12">
      <c r="A15" s="26"/>
      <c r="B15" s="26"/>
      <c r="C15" s="26"/>
      <c r="D15" s="3"/>
      <c r="E15" s="3"/>
      <c r="F15" s="3"/>
      <c r="G15" s="3"/>
      <c r="H15" s="3"/>
      <c r="I15" s="3"/>
    </row>
    <row r="16" spans="1:10" ht="12">
      <c r="A16" s="34" t="s">
        <v>144</v>
      </c>
      <c r="B16" s="26"/>
      <c r="C16" s="26"/>
      <c r="D16" s="1">
        <v>805</v>
      </c>
      <c r="E16" s="1">
        <v>285</v>
      </c>
      <c r="F16" s="1">
        <v>237</v>
      </c>
      <c r="G16" s="1">
        <v>301</v>
      </c>
      <c r="H16" s="1">
        <v>823</v>
      </c>
      <c r="I16" s="1">
        <v>18</v>
      </c>
      <c r="J16" s="64"/>
    </row>
    <row r="17" spans="1:9" ht="12">
      <c r="A17" s="26"/>
      <c r="B17" s="37" t="s">
        <v>138</v>
      </c>
      <c r="C17" s="26"/>
      <c r="D17" s="3"/>
      <c r="E17" s="3"/>
      <c r="F17" s="3"/>
      <c r="G17" s="3"/>
      <c r="H17" s="3"/>
      <c r="I17" s="3"/>
    </row>
    <row r="18" spans="1:9" ht="12">
      <c r="A18" s="26"/>
      <c r="B18" s="37" t="s">
        <v>122</v>
      </c>
      <c r="C18" s="26"/>
      <c r="D18" s="2">
        <v>572</v>
      </c>
      <c r="E18" s="2">
        <v>212</v>
      </c>
      <c r="F18" s="2">
        <v>181</v>
      </c>
      <c r="G18" s="2">
        <v>208</v>
      </c>
      <c r="H18" s="2">
        <v>601</v>
      </c>
      <c r="I18" s="2">
        <v>29</v>
      </c>
    </row>
    <row r="19" spans="1:9" ht="12">
      <c r="A19" s="26"/>
      <c r="B19" s="26"/>
      <c r="C19" s="37" t="s">
        <v>123</v>
      </c>
      <c r="D19" s="64">
        <v>395</v>
      </c>
      <c r="E19" s="64">
        <v>146</v>
      </c>
      <c r="F19" s="64">
        <v>122</v>
      </c>
      <c r="G19" s="64">
        <v>126</v>
      </c>
      <c r="H19" s="2">
        <v>394</v>
      </c>
      <c r="I19" s="2">
        <v>-1</v>
      </c>
    </row>
    <row r="20" spans="1:9" ht="12">
      <c r="A20" s="26"/>
      <c r="B20" s="26"/>
      <c r="C20" s="37" t="s">
        <v>124</v>
      </c>
      <c r="D20" s="64">
        <v>50</v>
      </c>
      <c r="E20" s="64">
        <v>21</v>
      </c>
      <c r="F20" s="64">
        <v>10</v>
      </c>
      <c r="G20" s="64">
        <v>13</v>
      </c>
      <c r="H20" s="2">
        <v>44</v>
      </c>
      <c r="I20" s="2">
        <v>-6</v>
      </c>
    </row>
    <row r="21" spans="1:9" ht="12">
      <c r="A21" s="26"/>
      <c r="B21" s="26"/>
      <c r="C21" s="37" t="s">
        <v>125</v>
      </c>
      <c r="D21" s="64">
        <v>127</v>
      </c>
      <c r="E21" s="64">
        <v>45</v>
      </c>
      <c r="F21" s="64">
        <v>49</v>
      </c>
      <c r="G21" s="64">
        <v>69</v>
      </c>
      <c r="H21" s="2">
        <v>163</v>
      </c>
      <c r="I21" s="2">
        <v>36</v>
      </c>
    </row>
    <row r="22" spans="1:9" ht="12">
      <c r="A22" s="26"/>
      <c r="B22" s="37" t="s">
        <v>126</v>
      </c>
      <c r="C22" s="26"/>
      <c r="D22" s="64">
        <v>210</v>
      </c>
      <c r="E22" s="64">
        <v>66</v>
      </c>
      <c r="F22" s="64">
        <v>50</v>
      </c>
      <c r="G22" s="64">
        <v>84</v>
      </c>
      <c r="H22" s="2">
        <v>200</v>
      </c>
      <c r="I22" s="2">
        <v>-10</v>
      </c>
    </row>
    <row r="23" spans="1:9" ht="12">
      <c r="A23" s="26"/>
      <c r="B23" s="37" t="s">
        <v>137</v>
      </c>
      <c r="C23" s="26"/>
      <c r="D23" s="64">
        <v>23</v>
      </c>
      <c r="E23" s="64">
        <v>7</v>
      </c>
      <c r="F23" s="64">
        <v>6</v>
      </c>
      <c r="G23" s="64">
        <v>9</v>
      </c>
      <c r="H23" s="2">
        <v>22</v>
      </c>
      <c r="I23" s="2">
        <v>-1</v>
      </c>
    </row>
    <row r="24" spans="1:9" ht="12">
      <c r="A24" s="26"/>
      <c r="B24" s="26"/>
      <c r="C24" s="26"/>
      <c r="D24" s="3"/>
      <c r="E24" s="3"/>
      <c r="F24" s="3"/>
      <c r="G24" s="3"/>
      <c r="H24" s="3"/>
      <c r="I24" s="3"/>
    </row>
    <row r="25" spans="1:9" ht="12">
      <c r="A25" s="34" t="s">
        <v>145</v>
      </c>
      <c r="B25" s="26"/>
      <c r="C25" s="26"/>
      <c r="D25" s="1">
        <v>-331</v>
      </c>
      <c r="E25" s="1">
        <v>-88</v>
      </c>
      <c r="F25" s="1">
        <v>-106</v>
      </c>
      <c r="G25" s="1">
        <v>-161</v>
      </c>
      <c r="H25" s="1">
        <v>-355</v>
      </c>
      <c r="I25" s="1">
        <v>-24</v>
      </c>
    </row>
    <row r="26" spans="1:9" ht="12">
      <c r="A26" s="26"/>
      <c r="B26" s="37" t="s">
        <v>140</v>
      </c>
      <c r="C26" s="26"/>
      <c r="D26" s="3"/>
      <c r="E26" s="3"/>
      <c r="F26" s="3"/>
      <c r="G26" s="3"/>
      <c r="H26" s="3"/>
      <c r="I26" s="3"/>
    </row>
    <row r="27" spans="1:9" ht="12">
      <c r="A27" s="26"/>
      <c r="B27" s="37" t="s">
        <v>122</v>
      </c>
      <c r="C27" s="26"/>
      <c r="D27" s="2">
        <v>-281</v>
      </c>
      <c r="E27" s="2">
        <v>-66</v>
      </c>
      <c r="F27" s="2">
        <v>-92</v>
      </c>
      <c r="G27" s="2">
        <v>-126</v>
      </c>
      <c r="H27" s="2">
        <v>-284</v>
      </c>
      <c r="I27" s="2">
        <v>-3</v>
      </c>
    </row>
    <row r="28" spans="1:9" ht="12">
      <c r="A28" s="26"/>
      <c r="B28" s="26"/>
      <c r="C28" s="37" t="s">
        <v>123</v>
      </c>
      <c r="D28" s="2">
        <v>-233</v>
      </c>
      <c r="E28" s="2">
        <v>-61</v>
      </c>
      <c r="F28" s="2">
        <v>-83</v>
      </c>
      <c r="G28" s="2">
        <v>-93</v>
      </c>
      <c r="H28" s="2">
        <v>-237</v>
      </c>
      <c r="I28" s="2">
        <v>-4</v>
      </c>
    </row>
    <row r="29" spans="1:9" ht="12">
      <c r="A29" s="26"/>
      <c r="B29" s="26"/>
      <c r="C29" s="37" t="s">
        <v>124</v>
      </c>
      <c r="D29" s="2">
        <v>-22</v>
      </c>
      <c r="E29" s="2">
        <v>-15</v>
      </c>
      <c r="F29" s="2">
        <v>-4</v>
      </c>
      <c r="G29" s="2">
        <v>-2</v>
      </c>
      <c r="H29" s="2">
        <v>-21</v>
      </c>
      <c r="I29" s="2">
        <v>1</v>
      </c>
    </row>
    <row r="30" spans="1:9" ht="12">
      <c r="A30" s="26"/>
      <c r="B30" s="26"/>
      <c r="C30" s="37" t="s">
        <v>125</v>
      </c>
      <c r="D30" s="2">
        <v>-26</v>
      </c>
      <c r="E30" s="2">
        <v>10</v>
      </c>
      <c r="F30" s="2">
        <v>-5</v>
      </c>
      <c r="G30" s="2">
        <v>-31</v>
      </c>
      <c r="H30" s="2">
        <v>-26</v>
      </c>
      <c r="I30" s="2">
        <v>0</v>
      </c>
    </row>
    <row r="31" spans="1:9" ht="12">
      <c r="A31" s="26"/>
      <c r="B31" s="37" t="s">
        <v>126</v>
      </c>
      <c r="C31" s="26"/>
      <c r="D31" s="2">
        <v>-28</v>
      </c>
      <c r="E31" s="2">
        <v>-17</v>
      </c>
      <c r="F31" s="2">
        <v>-9</v>
      </c>
      <c r="G31" s="2">
        <v>-26</v>
      </c>
      <c r="H31" s="2">
        <v>-52</v>
      </c>
      <c r="I31" s="2">
        <v>-24</v>
      </c>
    </row>
    <row r="32" spans="1:9" ht="12">
      <c r="A32" s="26"/>
      <c r="B32" s="37" t="s">
        <v>137</v>
      </c>
      <c r="C32" s="26"/>
      <c r="D32" s="2">
        <v>-22</v>
      </c>
      <c r="E32" s="2">
        <v>-5</v>
      </c>
      <c r="F32" s="2">
        <v>-5</v>
      </c>
      <c r="G32" s="2">
        <v>-9</v>
      </c>
      <c r="H32" s="2">
        <v>-19</v>
      </c>
      <c r="I32" s="2">
        <v>3</v>
      </c>
    </row>
    <row r="34" ht="12.75">
      <c r="A34" s="123" t="s">
        <v>314</v>
      </c>
    </row>
    <row r="36" ht="12.75">
      <c r="A36" s="123" t="s">
        <v>310</v>
      </c>
    </row>
    <row r="37" ht="12.75">
      <c r="A37" s="123"/>
    </row>
    <row r="38" ht="12.75">
      <c r="A38" s="28" t="s">
        <v>236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49" customWidth="1"/>
    <col min="2" max="2" width="3.00390625" style="49" customWidth="1"/>
    <col min="3" max="3" width="19.421875" style="49" customWidth="1"/>
    <col min="4" max="4" width="9.421875" style="49" customWidth="1"/>
    <col min="5" max="7" width="8.7109375" style="49" customWidth="1"/>
    <col min="8" max="8" width="9.8515625" style="49" customWidth="1"/>
    <col min="9" max="9" width="14.57421875" style="49" customWidth="1"/>
    <col min="10" max="16384" width="11.421875" style="63" customWidth="1"/>
  </cols>
  <sheetData>
    <row r="1" spans="1:9" ht="12">
      <c r="A1" s="34" t="s">
        <v>228</v>
      </c>
      <c r="B1" s="26"/>
      <c r="C1" s="26"/>
      <c r="D1" s="45"/>
      <c r="E1" s="45"/>
      <c r="F1" s="45"/>
      <c r="G1" s="45"/>
      <c r="H1" s="45"/>
      <c r="I1" s="45"/>
    </row>
    <row r="2" spans="1:9" ht="12">
      <c r="A2" s="26"/>
      <c r="B2" s="26"/>
      <c r="C2" s="26"/>
      <c r="D2" s="45"/>
      <c r="E2" s="45"/>
      <c r="F2" s="45"/>
      <c r="G2" s="45"/>
      <c r="H2" s="45"/>
      <c r="I2" s="45"/>
    </row>
    <row r="3" spans="1:9" ht="12">
      <c r="A3" s="26"/>
      <c r="B3" s="26"/>
      <c r="C3" s="26"/>
      <c r="D3" s="8" t="s">
        <v>211</v>
      </c>
      <c r="E3" s="8" t="s">
        <v>212</v>
      </c>
      <c r="F3" s="8" t="s">
        <v>213</v>
      </c>
      <c r="G3" s="8" t="s">
        <v>214</v>
      </c>
      <c r="H3" s="32" t="s">
        <v>211</v>
      </c>
      <c r="I3" s="32" t="s">
        <v>0</v>
      </c>
    </row>
    <row r="4" spans="1:9" ht="12">
      <c r="A4" s="26"/>
      <c r="B4" s="26"/>
      <c r="C4" s="26"/>
      <c r="D4" s="65">
        <v>2003</v>
      </c>
      <c r="E4" s="65">
        <v>2004</v>
      </c>
      <c r="F4" s="32">
        <v>2004</v>
      </c>
      <c r="G4" s="32">
        <v>2004</v>
      </c>
      <c r="H4" s="32">
        <v>2004</v>
      </c>
      <c r="I4" s="32" t="s">
        <v>223</v>
      </c>
    </row>
    <row r="5" spans="1:9" ht="12">
      <c r="A5" s="26"/>
      <c r="B5" s="26"/>
      <c r="C5" s="26"/>
      <c r="D5" s="26"/>
      <c r="E5" s="26"/>
      <c r="F5" s="26"/>
      <c r="G5" s="26"/>
      <c r="H5" s="26"/>
      <c r="I5" s="32" t="s">
        <v>1</v>
      </c>
    </row>
    <row r="6" spans="1:9" ht="12">
      <c r="A6" s="26"/>
      <c r="B6" s="26"/>
      <c r="C6" s="26"/>
      <c r="D6" s="45"/>
      <c r="E6" s="45"/>
      <c r="F6" s="45"/>
      <c r="G6" s="45"/>
      <c r="H6" s="45"/>
      <c r="I6" s="45"/>
    </row>
    <row r="7" spans="1:9" ht="12">
      <c r="A7" s="34" t="s">
        <v>143</v>
      </c>
      <c r="B7" s="26"/>
      <c r="C7" s="26"/>
      <c r="D7" s="1">
        <v>474</v>
      </c>
      <c r="E7" s="1">
        <v>197</v>
      </c>
      <c r="F7" s="1">
        <v>131</v>
      </c>
      <c r="G7" s="1">
        <v>140</v>
      </c>
      <c r="H7" s="1">
        <v>468</v>
      </c>
      <c r="I7" s="1">
        <v>-6</v>
      </c>
    </row>
    <row r="8" spans="1:9" ht="12">
      <c r="A8" s="26"/>
      <c r="B8" s="37" t="s">
        <v>146</v>
      </c>
      <c r="C8" s="26"/>
      <c r="D8" s="63">
        <v>173</v>
      </c>
      <c r="E8" s="63">
        <v>98</v>
      </c>
      <c r="F8" s="63">
        <v>53</v>
      </c>
      <c r="G8" s="63">
        <v>58</v>
      </c>
      <c r="H8" s="2">
        <v>209</v>
      </c>
      <c r="I8" s="2">
        <v>36</v>
      </c>
    </row>
    <row r="9" spans="1:9" ht="12">
      <c r="A9" s="26"/>
      <c r="B9" s="37" t="s">
        <v>147</v>
      </c>
      <c r="C9" s="26"/>
      <c r="D9" s="63">
        <v>301</v>
      </c>
      <c r="E9" s="63">
        <v>99</v>
      </c>
      <c r="F9" s="63">
        <v>78</v>
      </c>
      <c r="G9" s="63">
        <v>82</v>
      </c>
      <c r="H9" s="2">
        <v>259</v>
      </c>
      <c r="I9" s="2">
        <v>-42</v>
      </c>
    </row>
    <row r="10" spans="1:9" ht="12">
      <c r="A10" s="26"/>
      <c r="B10" s="26"/>
      <c r="C10" s="26"/>
      <c r="D10" s="3"/>
      <c r="E10" s="3"/>
      <c r="F10" s="3"/>
      <c r="G10" s="3"/>
      <c r="H10" s="3"/>
      <c r="I10" s="2"/>
    </row>
    <row r="11" spans="1:9" ht="12">
      <c r="A11" s="34" t="s">
        <v>144</v>
      </c>
      <c r="B11" s="26"/>
      <c r="C11" s="26"/>
      <c r="D11" s="1">
        <v>805</v>
      </c>
      <c r="E11" s="1">
        <v>285</v>
      </c>
      <c r="F11" s="1">
        <v>237</v>
      </c>
      <c r="G11" s="1">
        <v>301</v>
      </c>
      <c r="H11" s="1">
        <v>823</v>
      </c>
      <c r="I11" s="1">
        <v>18</v>
      </c>
    </row>
    <row r="12" spans="1:9" ht="12">
      <c r="A12" s="26"/>
      <c r="B12" s="37" t="s">
        <v>146</v>
      </c>
      <c r="C12" s="26"/>
      <c r="D12" s="63">
        <v>389</v>
      </c>
      <c r="E12" s="63">
        <v>156</v>
      </c>
      <c r="F12" s="63">
        <v>122</v>
      </c>
      <c r="G12" s="63">
        <v>178</v>
      </c>
      <c r="H12" s="2">
        <v>456</v>
      </c>
      <c r="I12" s="2">
        <v>67</v>
      </c>
    </row>
    <row r="13" spans="1:9" ht="12">
      <c r="A13" s="26"/>
      <c r="B13" s="37" t="s">
        <v>147</v>
      </c>
      <c r="C13" s="26"/>
      <c r="D13" s="63">
        <v>416</v>
      </c>
      <c r="E13" s="63">
        <v>129</v>
      </c>
      <c r="F13" s="63">
        <v>115</v>
      </c>
      <c r="G13" s="63">
        <v>123</v>
      </c>
      <c r="H13" s="2">
        <v>367</v>
      </c>
      <c r="I13" s="2">
        <v>-49</v>
      </c>
    </row>
    <row r="14" spans="1:9" ht="12">
      <c r="A14" s="26"/>
      <c r="B14" s="26"/>
      <c r="C14" s="26"/>
      <c r="D14" s="3"/>
      <c r="E14" s="3"/>
      <c r="F14" s="3"/>
      <c r="G14" s="3"/>
      <c r="H14" s="3"/>
      <c r="I14" s="2"/>
    </row>
    <row r="15" spans="1:9" ht="12">
      <c r="A15" s="34" t="s">
        <v>145</v>
      </c>
      <c r="B15" s="26"/>
      <c r="C15" s="26"/>
      <c r="D15" s="1">
        <v>-331</v>
      </c>
      <c r="E15" s="1">
        <v>-88</v>
      </c>
      <c r="F15" s="1">
        <v>-106</v>
      </c>
      <c r="G15" s="1">
        <v>-161</v>
      </c>
      <c r="H15" s="1">
        <v>-355</v>
      </c>
      <c r="I15" s="1">
        <v>-24</v>
      </c>
    </row>
    <row r="16" spans="1:9" ht="12">
      <c r="A16" s="26"/>
      <c r="B16" s="37" t="s">
        <v>146</v>
      </c>
      <c r="C16" s="26"/>
      <c r="D16" s="2">
        <v>-216</v>
      </c>
      <c r="E16" s="2">
        <v>-58</v>
      </c>
      <c r="F16" s="2">
        <v>-69</v>
      </c>
      <c r="G16" s="2">
        <v>-120</v>
      </c>
      <c r="H16" s="2">
        <v>-247</v>
      </c>
      <c r="I16" s="2">
        <v>-31</v>
      </c>
    </row>
    <row r="17" spans="1:9" ht="12">
      <c r="A17" s="26"/>
      <c r="B17" s="37" t="s">
        <v>147</v>
      </c>
      <c r="C17" s="26"/>
      <c r="D17" s="2">
        <v>-115</v>
      </c>
      <c r="E17" s="2">
        <v>-30</v>
      </c>
      <c r="F17" s="2">
        <v>-37</v>
      </c>
      <c r="G17" s="2">
        <v>-41</v>
      </c>
      <c r="H17" s="2">
        <v>-108</v>
      </c>
      <c r="I17" s="2">
        <v>7</v>
      </c>
    </row>
    <row r="19" ht="12.75">
      <c r="A19" s="123" t="s">
        <v>314</v>
      </c>
    </row>
    <row r="21" ht="12.75">
      <c r="A21" s="123" t="s">
        <v>310</v>
      </c>
    </row>
    <row r="22" ht="12.75">
      <c r="A22" s="123"/>
    </row>
    <row r="23" ht="12.75">
      <c r="A23" s="28" t="s">
        <v>236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49" customWidth="1"/>
    <col min="2" max="2" width="3.00390625" style="49" customWidth="1"/>
    <col min="3" max="3" width="19.421875" style="49" customWidth="1"/>
    <col min="4" max="4" width="9.421875" style="49" customWidth="1"/>
    <col min="5" max="7" width="8.7109375" style="49" customWidth="1"/>
    <col min="8" max="8" width="9.8515625" style="49" customWidth="1"/>
    <col min="9" max="9" width="14.57421875" style="49" customWidth="1"/>
    <col min="10" max="16384" width="11.421875" style="63" customWidth="1"/>
  </cols>
  <sheetData>
    <row r="1" spans="1:9" ht="13.5">
      <c r="A1" s="34" t="s">
        <v>229</v>
      </c>
      <c r="B1" s="26"/>
      <c r="C1" s="26"/>
      <c r="D1" s="45"/>
      <c r="E1" s="45"/>
      <c r="F1" s="45"/>
      <c r="G1" s="45"/>
      <c r="H1" s="45"/>
      <c r="I1" s="45"/>
    </row>
    <row r="2" spans="1:9" ht="12">
      <c r="A2" s="26"/>
      <c r="B2" s="26"/>
      <c r="C2" s="26"/>
      <c r="D2" s="45"/>
      <c r="E2" s="45"/>
      <c r="F2" s="45"/>
      <c r="G2" s="45"/>
      <c r="H2" s="45"/>
      <c r="I2" s="45"/>
    </row>
    <row r="3" spans="1:9" ht="12">
      <c r="A3" s="26"/>
      <c r="B3" s="26"/>
      <c r="C3" s="26"/>
      <c r="D3" s="8" t="s">
        <v>211</v>
      </c>
      <c r="E3" s="8" t="s">
        <v>212</v>
      </c>
      <c r="F3" s="8" t="s">
        <v>213</v>
      </c>
      <c r="G3" s="8" t="s">
        <v>214</v>
      </c>
      <c r="H3" s="32" t="s">
        <v>211</v>
      </c>
      <c r="I3" s="32" t="s">
        <v>0</v>
      </c>
    </row>
    <row r="4" spans="1:9" ht="12">
      <c r="A4" s="26"/>
      <c r="B4" s="26"/>
      <c r="C4" s="26"/>
      <c r="D4" s="65">
        <v>2003</v>
      </c>
      <c r="E4" s="65">
        <v>2004</v>
      </c>
      <c r="F4" s="32">
        <v>2004</v>
      </c>
      <c r="G4" s="32">
        <v>2004</v>
      </c>
      <c r="H4" s="32">
        <v>2004</v>
      </c>
      <c r="I4" s="32" t="s">
        <v>223</v>
      </c>
    </row>
    <row r="5" spans="1:9" ht="12">
      <c r="A5" s="26"/>
      <c r="B5" s="26"/>
      <c r="C5" s="26"/>
      <c r="D5" s="26"/>
      <c r="E5" s="26"/>
      <c r="F5" s="26"/>
      <c r="G5" s="26"/>
      <c r="H5" s="26"/>
      <c r="I5" s="32" t="s">
        <v>1</v>
      </c>
    </row>
    <row r="6" spans="1:9" ht="12">
      <c r="A6" s="26"/>
      <c r="B6" s="26"/>
      <c r="C6" s="26"/>
      <c r="D6" s="45"/>
      <c r="E6" s="45"/>
      <c r="F6" s="45"/>
      <c r="G6" s="45"/>
      <c r="H6" s="45"/>
      <c r="I6" s="45"/>
    </row>
    <row r="7" spans="1:9" ht="12">
      <c r="A7" s="34" t="s">
        <v>148</v>
      </c>
      <c r="B7" s="26"/>
      <c r="C7" s="26"/>
      <c r="D7" s="35">
        <v>9273</v>
      </c>
      <c r="E7" s="35">
        <v>3773</v>
      </c>
      <c r="F7" s="35">
        <v>2750</v>
      </c>
      <c r="G7" s="35">
        <v>2655</v>
      </c>
      <c r="H7" s="1">
        <v>9178</v>
      </c>
      <c r="I7" s="1">
        <v>-95</v>
      </c>
    </row>
    <row r="8" spans="1:9" ht="12">
      <c r="A8" s="26"/>
      <c r="B8" s="37" t="s">
        <v>149</v>
      </c>
      <c r="C8" s="26"/>
      <c r="D8" s="64">
        <v>2380</v>
      </c>
      <c r="E8" s="64">
        <v>1028</v>
      </c>
      <c r="F8" s="64">
        <v>739</v>
      </c>
      <c r="G8" s="64">
        <v>708</v>
      </c>
      <c r="H8" s="2">
        <v>2475</v>
      </c>
      <c r="I8" s="2">
        <v>95</v>
      </c>
    </row>
    <row r="9" spans="1:9" ht="12">
      <c r="A9" s="26"/>
      <c r="B9" s="26"/>
      <c r="C9" s="26"/>
      <c r="D9" s="3"/>
      <c r="E9" s="3"/>
      <c r="F9" s="3"/>
      <c r="G9" s="3"/>
      <c r="H9" s="3"/>
      <c r="I9" s="2"/>
    </row>
    <row r="10" spans="1:9" ht="12">
      <c r="A10" s="34" t="s">
        <v>150</v>
      </c>
      <c r="B10" s="26"/>
      <c r="C10" s="26"/>
      <c r="D10" s="35">
        <v>1391</v>
      </c>
      <c r="E10" s="35">
        <v>570</v>
      </c>
      <c r="F10" s="35">
        <v>411</v>
      </c>
      <c r="G10" s="35">
        <v>416</v>
      </c>
      <c r="H10" s="1">
        <v>1397</v>
      </c>
      <c r="I10" s="1">
        <v>6</v>
      </c>
    </row>
    <row r="11" spans="1:9" ht="12">
      <c r="A11" s="26"/>
      <c r="B11" s="37" t="s">
        <v>149</v>
      </c>
      <c r="C11" s="26"/>
      <c r="D11" s="64">
        <v>533</v>
      </c>
      <c r="E11" s="64">
        <v>220</v>
      </c>
      <c r="F11" s="64">
        <v>163</v>
      </c>
      <c r="G11" s="64">
        <v>165</v>
      </c>
      <c r="H11" s="2">
        <v>548</v>
      </c>
      <c r="I11" s="2">
        <v>15</v>
      </c>
    </row>
    <row r="13" ht="12.75">
      <c r="A13" s="123" t="s">
        <v>314</v>
      </c>
    </row>
    <row r="15" ht="12.75">
      <c r="A15" s="123" t="s">
        <v>310</v>
      </c>
    </row>
    <row r="16" ht="12.75">
      <c r="A16" s="123"/>
    </row>
    <row r="17" ht="12.75">
      <c r="A17" s="28" t="s">
        <v>236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</dc:title>
  <dc:subject>Bevölkerung und Beschäftigung im 4. Quartal 2004</dc:subject>
  <dc:creator>Thomas Glauser</dc:creator>
  <cp:keywords/>
  <dc:description/>
  <cp:lastModifiedBy>stalup</cp:lastModifiedBy>
  <cp:lastPrinted>2005-03-07T08:27:40Z</cp:lastPrinted>
  <dcterms:created xsi:type="dcterms:W3CDTF">2002-12-03T08:33:30Z</dcterms:created>
  <dcterms:modified xsi:type="dcterms:W3CDTF">2005-03-17T14:49:06Z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-58693119</vt:i4>
  </property>
  <property fmtid="{D5CDD505-2E9C-101B-9397-08002B2CF9AE}" pid="3" name="_EmailSubject">
    <vt:lpwstr>Quartalsbericht</vt:lpwstr>
  </property>
  <property fmtid="{D5CDD505-2E9C-101B-9397-08002B2CF9AE}" pid="4" name="_AuthorEmail">
    <vt:lpwstr>thomas.glauser@stat.stzh.ch</vt:lpwstr>
  </property>
  <property fmtid="{D5CDD505-2E9C-101B-9397-08002B2CF9AE}" pid="5" name="_AuthorEmailDisplayName">
    <vt:lpwstr>Glauser Thomas</vt:lpwstr>
  </property>
</Properties>
</file>